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7400" windowHeight="7170" activeTab="1"/>
  </bookViews>
  <sheets>
    <sheet name="Viec 02T-2016" sheetId="1" r:id="rId1"/>
    <sheet name="Tien 02T-2016" sheetId="2" r:id="rId2"/>
  </sheets>
  <externalReferences>
    <externalReference r:id="rId5"/>
    <externalReference r:id="rId6"/>
  </externalReferences>
  <definedNames>
    <definedName name="_xlnm.Print_Area" localSheetId="1">'Tien 02T-2016'!$A$1:$T$86</definedName>
    <definedName name="_xlnm.Print_Area" localSheetId="0">'Viec 02T-2016'!$A$1:$S$86</definedName>
    <definedName name="_xlnm.Print_Titles" localSheetId="1">'Tien 02T-2016'!$8:$13</definedName>
    <definedName name="_xlnm.Print_Titles" localSheetId="0">'Viec 02T-2016'!$8:$13</definedName>
  </definedNames>
  <calcPr fullCalcOnLoad="1"/>
</workbook>
</file>

<file path=xl/sharedStrings.xml><?xml version="1.0" encoding="utf-8"?>
<sst xmlns="http://schemas.openxmlformats.org/spreadsheetml/2006/main" count="100" uniqueCount="54">
  <si>
    <t>TỔNG CỤC THI HÀNH ÁN DÂN SỰ</t>
  </si>
  <si>
    <t>TRUNG TÂM THỐNG KÊ, QUẢN LÝ DỮ LIỆU VÀ ỨNG DỤNG CÔNG NGHỆ THÔNG TIN</t>
  </si>
  <si>
    <t>Đơn vị tính: việc</t>
  </si>
  <si>
    <t>STT</t>
  </si>
  <si>
    <t>Tên đơn vị</t>
  </si>
  <si>
    <t>Tổng số việc thụ lý</t>
  </si>
  <si>
    <t>Ủy thác thi hành án</t>
  </si>
  <si>
    <t>Cục Thi hành án dân sự rút lên thi hành</t>
  </si>
  <si>
    <t>Tổng số phải thi hành</t>
  </si>
  <si>
    <t xml:space="preserve">
Số việc chuyển
kỳ sau</t>
  </si>
  <si>
    <t>Tính theo năm 2012</t>
  </si>
  <si>
    <t xml:space="preserve">Tổng số
</t>
  </si>
  <si>
    <t>Chia ra:</t>
  </si>
  <si>
    <t>Số có điều kiện thi hành</t>
  </si>
  <si>
    <t xml:space="preserve">Số chưa có điều kiện thi hành </t>
  </si>
  <si>
    <t>Tổng số</t>
  </si>
  <si>
    <t>Năm trước chuyển sang</t>
  </si>
  <si>
    <t>Thụ lý mới</t>
  </si>
  <si>
    <t>Thi hành xong</t>
  </si>
  <si>
    <t>Đình chỉ thi hành án</t>
  </si>
  <si>
    <t>Đang thi hành án</t>
  </si>
  <si>
    <t>Hoãn thi hành án</t>
  </si>
  <si>
    <t>Tạm đình chỉ thi hành án</t>
  </si>
  <si>
    <t>Tạm dừng để GQKN</t>
  </si>
  <si>
    <t>Trường hợp khác</t>
  </si>
  <si>
    <t>A</t>
  </si>
  <si>
    <t>1</t>
  </si>
  <si>
    <t>3</t>
  </si>
  <si>
    <t>4</t>
  </si>
  <si>
    <t>5</t>
  </si>
  <si>
    <t>6</t>
  </si>
  <si>
    <t>8</t>
  </si>
  <si>
    <t>9</t>
  </si>
  <si>
    <t>11</t>
  </si>
  <si>
    <t>12</t>
  </si>
  <si>
    <t>14</t>
  </si>
  <si>
    <t>16</t>
  </si>
  <si>
    <t>17</t>
  </si>
  <si>
    <t>Tổng cộng</t>
  </si>
  <si>
    <t>Người lập biểu</t>
  </si>
  <si>
    <t>Q. GIÁM ĐỐC</t>
  </si>
  <si>
    <t>Đinh Nam Hải</t>
  </si>
  <si>
    <t>Lê Anh Tuấn</t>
  </si>
  <si>
    <t>Đơn vị tính: 1.000 đồng</t>
  </si>
  <si>
    <t>Giảm thi hành án</t>
  </si>
  <si>
    <t>Tỷ lệ thi hành xong / có điều kiện</t>
  </si>
  <si>
    <t>18</t>
  </si>
  <si>
    <t>Số việc chuyển
kỳ sau</t>
  </si>
  <si>
    <t>TSTL</t>
  </si>
  <si>
    <t>xong/cdk</t>
  </si>
  <si>
    <t>Hà Nội, ngày 8 tháng 12 năm 2015</t>
  </si>
  <si>
    <t>213867</t>
  </si>
  <si>
    <r>
      <t xml:space="preserve">PHỤ LỤC I
THỐNG KÊ KẾT QUẢ THI HÀNH VỀ VIỆC 02 THÁNG NĂM 2016
</t>
    </r>
    <r>
      <rPr>
        <i/>
        <sz val="12"/>
        <rFont val="Times New Roman"/>
        <family val="1"/>
      </rPr>
      <t>(Ban hành kèm theo Báo cáo số 201 /BC-TKDLCT ngày 8/12/2015 của Trung tâm Thống kê, Quản lý dữ liệu và Ứng dụng công nghệ thông tin)</t>
    </r>
  </si>
  <si>
    <r>
      <t xml:space="preserve">PHỤ LỤC I
THỐNG KÊ KẾT QUẢ THI HÀNH VỀ GIÁ TRỊ 02 THÁNG NĂM 2016
</t>
    </r>
    <r>
      <rPr>
        <i/>
        <sz val="12"/>
        <rFont val="Times New Roman"/>
        <family val="1"/>
      </rPr>
      <t>(Ban hành kèm theo Báo cáo số 201 /BC-TKDLCT ngày 8/12/2015 của Trung tâm Thống kê, Quản lý dữ liệu và Ứng dụng công nghệ thông tin)</t>
    </r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</si>
</sst>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_);_(* \(#,##0\);_(* &quot;-&quot;??_);_(@_)"/>
    <numFmt numFmtId="173" formatCode="General_)"/>
    <numFmt numFmtId="174" formatCode="_ * #,##0_ ;_ * \-#,##0_ ;_ * &quot;-&quot;_ ;_ @_ "/>
    <numFmt numFmtId="175" formatCode="_ * #,##0.00_ ;_ * \-#,##0.00_ ;_ * &quot;-&quot;??_ ;_ @_ "/>
    <numFmt numFmtId="176" formatCode="\$#,##0\ ;\(\$#,##0\)"/>
    <numFmt numFmtId="177" formatCode="#,##0_);\-#,##0_)"/>
    <numFmt numFmtId="178" formatCode="0.00_)"/>
    <numFmt numFmtId="179" formatCode="#,##0.00_);\-#,##0.00_)"/>
    <numFmt numFmtId="180" formatCode="#,##0.00\ &quot;F&quot;;[Red]\-#,##0.00\ &quot;F&quot;"/>
    <numFmt numFmtId="181" formatCode="_-* #,##0\ &quot;F&quot;_-;\-* #,##0\ &quot;F&quot;_-;_-* &quot;-&quot;\ &quot;F&quot;_-;_-@_-"/>
    <numFmt numFmtId="182" formatCode="#,##0\ &quot;F&quot;;[Red]\-#,##0\ &quot;F&quot;"/>
    <numFmt numFmtId="183" formatCode="#,##0.00\ &quot;F&quot;;\-#,##0.00\ &quot;F&quot;"/>
    <numFmt numFmtId="184" formatCode="&quot;\&quot;#,##0;[Red]&quot;\&quot;&quot;\&quot;\-#,##0"/>
    <numFmt numFmtId="185" formatCode="&quot;\&quot;#,##0.00;[Red]&quot;\&quot;&quot;\&quot;&quot;\&quot;&quot;\&quot;&quot;\&quot;&quot;\&quot;\-#,##0.00"/>
    <numFmt numFmtId="186" formatCode="&quot;\&quot;#,##0.00;[Red]&quot;\&quot;\-#,##0.00"/>
    <numFmt numFmtId="187" formatCode="&quot;\&quot;#,##0;[Red]&quot;\&quot;\-#,##0"/>
    <numFmt numFmtId="188" formatCode="_-* #,##0_-;\-* #,##0_-;_-* &quot;-&quot;_-;_-@_-"/>
    <numFmt numFmtId="189" formatCode="_-* #,##0.00_-;\-* #,##0.00_-;_-* &quot;-&quot;??_-;_-@_-"/>
    <numFmt numFmtId="190" formatCode="_-&quot;$&quot;* #,##0_-;\-&quot;$&quot;* #,##0_-;_-&quot;$&quot;* &quot;-&quot;_-;_-@_-"/>
    <numFmt numFmtId="191" formatCode="_-&quot;$&quot;* #,##0.00_-;\-&quot;$&quot;* #,##0.00_-;_-&quot;$&quot;* &quot;-&quot;??_-;_-@_-"/>
    <numFmt numFmtId="192" formatCode="[$-42A]dd\ mmmm\ yyyy"/>
    <numFmt numFmtId="193" formatCode="[$-42A]h:mm:ss\ AM/PM"/>
    <numFmt numFmtId="194" formatCode="_-* #,##0.0\ _₫_-;\-* #,##0.0\ _₫_-;_-* &quot;-&quot;??\ _₫_-;_-@_-"/>
    <numFmt numFmtId="195" formatCode="_-* #,##0\ _₫_-;\-* #,##0\ _₫_-;_-* &quot;-&quot;??\ _₫_-;_-@_-"/>
    <numFmt numFmtId="196" formatCode="0.0%"/>
  </numFmts>
  <fonts count="69">
    <font>
      <sz val="12"/>
      <name val="Times New Roman"/>
      <family val="1"/>
    </font>
    <font>
      <sz val="11"/>
      <color indexed="8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Arial"/>
      <family val="2"/>
    </font>
    <font>
      <sz val="12"/>
      <name val="|??¢¥¢¬¨Ï"/>
      <family val="1"/>
    </font>
    <font>
      <sz val="12"/>
      <name val="¹UAAA¼"/>
      <family val="3"/>
    </font>
    <font>
      <sz val="12"/>
      <name val="µ¸¿òÃ¼"/>
      <family val="3"/>
    </font>
    <font>
      <sz val="12"/>
      <name val="¹ÙÅÁÃ¼"/>
      <family val="1"/>
    </font>
    <font>
      <b/>
      <sz val="10"/>
      <name val="Helv"/>
      <family val="2"/>
    </font>
    <font>
      <sz val="8"/>
      <name val="Arial"/>
      <family val="2"/>
    </font>
    <font>
      <b/>
      <sz val="11"/>
      <name val="Times New Roman"/>
      <family val="1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b/>
      <i/>
      <sz val="16"/>
      <name val="Helv"/>
      <family val="0"/>
    </font>
    <font>
      <sz val="11"/>
      <name val="VNI-Aptima"/>
      <family val="0"/>
    </font>
    <font>
      <sz val="10"/>
      <name val="VNbook-Antiqua"/>
      <family val="0"/>
    </font>
    <font>
      <sz val="13"/>
      <name val=".VnTime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12"/>
      <name val="新細明體"/>
      <family val="0"/>
    </font>
    <font>
      <sz val="12"/>
      <name val="Courier"/>
      <family val="3"/>
    </font>
    <font>
      <sz val="5.5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23"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3" fontId="11" fillId="0" borderId="0">
      <alignment/>
      <protection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2" fillId="0" borderId="0">
      <alignment/>
      <protection/>
    </xf>
    <xf numFmtId="0" fontId="2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54" fillId="26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5" fillId="0" borderId="0">
      <alignment/>
      <protection/>
    </xf>
    <xf numFmtId="0" fontId="55" fillId="27" borderId="1" applyNumberFormat="0" applyAlignment="0" applyProtection="0"/>
    <xf numFmtId="0" fontId="16" fillId="0" borderId="0">
      <alignment/>
      <protection/>
    </xf>
    <xf numFmtId="0" fontId="56" fillId="28" borderId="2" applyNumberFormat="0" applyAlignment="0" applyProtection="0"/>
    <xf numFmtId="171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2" fillId="0" borderId="0" applyFont="0" applyFill="0" applyBorder="0" applyAlignment="0" applyProtection="0"/>
    <xf numFmtId="170" fontId="52" fillId="0" borderId="0" applyFont="0" applyFill="0" applyBorder="0" applyAlignment="0" applyProtection="0"/>
    <xf numFmtId="168" fontId="5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7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58" fillId="29" borderId="0" applyNumberFormat="0" applyBorder="0" applyAlignment="0" applyProtection="0"/>
    <xf numFmtId="38" fontId="17" fillId="30" borderId="0" applyNumberFormat="0" applyBorder="0" applyAlignment="0" applyProtection="0"/>
    <xf numFmtId="177" fontId="18" fillId="31" borderId="0" applyBorder="0" applyProtection="0">
      <alignment/>
    </xf>
    <xf numFmtId="0" fontId="19" fillId="0" borderId="0">
      <alignment horizontal="left"/>
      <protection/>
    </xf>
    <xf numFmtId="0" fontId="20" fillId="0" borderId="3" applyNumberFormat="0" applyAlignment="0" applyProtection="0"/>
    <xf numFmtId="0" fontId="20" fillId="0" borderId="4">
      <alignment horizontal="left" vertical="center"/>
      <protection/>
    </xf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32" borderId="1" applyNumberFormat="0" applyAlignment="0" applyProtection="0"/>
    <xf numFmtId="10" fontId="17" fillId="30" borderId="8" applyNumberFormat="0" applyBorder="0" applyAlignment="0" applyProtection="0"/>
    <xf numFmtId="0" fontId="63" fillId="0" borderId="9" applyNumberFormat="0" applyFill="0" applyAlignment="0" applyProtection="0"/>
    <xf numFmtId="0" fontId="21" fillId="0" borderId="10">
      <alignment/>
      <protection/>
    </xf>
    <xf numFmtId="0" fontId="64" fillId="33" borderId="0" applyNumberFormat="0" applyBorder="0" applyAlignment="0" applyProtection="0"/>
    <xf numFmtId="178" fontId="2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34" borderId="11" applyNumberFormat="0" applyFont="0" applyAlignment="0" applyProtection="0"/>
    <xf numFmtId="179" fontId="23" fillId="0" borderId="0" applyFont="0" applyFill="0" applyBorder="0" applyProtection="0">
      <alignment vertical="top" wrapText="1"/>
    </xf>
    <xf numFmtId="0" fontId="65" fillId="27" borderId="12" applyNumberFormat="0" applyAlignment="0" applyProtection="0"/>
    <xf numFmtId="9" fontId="5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14" fontId="24" fillId="0" borderId="0">
      <alignment/>
      <protection/>
    </xf>
    <xf numFmtId="0" fontId="21" fillId="0" borderId="0">
      <alignment/>
      <protection/>
    </xf>
    <xf numFmtId="180" fontId="25" fillId="0" borderId="13">
      <alignment horizontal="right" vertical="center"/>
      <protection/>
    </xf>
    <xf numFmtId="181" fontId="25" fillId="0" borderId="13">
      <alignment horizontal="center"/>
      <protection/>
    </xf>
    <xf numFmtId="0" fontId="66" fillId="0" borderId="0" applyNumberFormat="0" applyFill="0" applyBorder="0" applyAlignment="0" applyProtection="0"/>
    <xf numFmtId="0" fontId="67" fillId="0" borderId="14" applyNumberFormat="0" applyFill="0" applyAlignment="0" applyProtection="0"/>
    <xf numFmtId="182" fontId="25" fillId="0" borderId="0">
      <alignment/>
      <protection/>
    </xf>
    <xf numFmtId="183" fontId="25" fillId="0" borderId="8">
      <alignment/>
      <protection/>
    </xf>
    <xf numFmtId="0" fontId="68" fillId="0" borderId="0" applyNumberFormat="0" applyFill="0" applyBorder="0" applyAlignment="0" applyProtection="0"/>
    <xf numFmtId="40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8" fillId="0" borderId="0">
      <alignment/>
      <protection/>
    </xf>
    <xf numFmtId="0" fontId="30" fillId="0" borderId="0">
      <alignment/>
      <protection/>
    </xf>
    <xf numFmtId="188" fontId="30" fillId="0" borderId="0" applyFont="0" applyFill="0" applyBorder="0" applyAlignment="0" applyProtection="0"/>
    <xf numFmtId="189" fontId="30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0" fontId="29" fillId="0" borderId="0">
      <alignment/>
      <protection/>
    </xf>
    <xf numFmtId="190" fontId="30" fillId="0" borderId="0" applyFont="0" applyFill="0" applyBorder="0" applyAlignment="0" applyProtection="0"/>
    <xf numFmtId="42" fontId="31" fillId="0" borderId="0" applyFont="0" applyFill="0" applyBorder="0" applyAlignment="0" applyProtection="0"/>
    <xf numFmtId="191" fontId="3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3" fillId="0" borderId="0" xfId="89" applyFont="1" applyFill="1">
      <alignment/>
      <protection/>
    </xf>
    <xf numFmtId="49" fontId="3" fillId="0" borderId="0" xfId="89" applyNumberFormat="1" applyFont="1" applyFill="1">
      <alignment/>
      <protection/>
    </xf>
    <xf numFmtId="49" fontId="0" fillId="0" borderId="0" xfId="89" applyNumberFormat="1" applyFont="1" applyFill="1" applyBorder="1" applyAlignment="1">
      <alignment horizontal="right"/>
      <protection/>
    </xf>
    <xf numFmtId="0" fontId="5" fillId="0" borderId="8" xfId="89" applyNumberFormat="1" applyFont="1" applyFill="1" applyBorder="1" applyAlignment="1">
      <alignment horizontal="center" vertical="center" wrapText="1"/>
      <protection/>
    </xf>
    <xf numFmtId="49" fontId="5" fillId="0" borderId="15" xfId="89" applyNumberFormat="1" applyFont="1" applyFill="1" applyBorder="1" applyAlignment="1" applyProtection="1">
      <alignment horizontal="center" vertical="center" wrapText="1"/>
      <protection/>
    </xf>
    <xf numFmtId="0" fontId="5" fillId="0" borderId="13" xfId="89" applyNumberFormat="1" applyFont="1" applyFill="1" applyBorder="1" applyAlignment="1">
      <alignment horizontal="center" vertical="center" wrapText="1"/>
      <protection/>
    </xf>
    <xf numFmtId="0" fontId="5" fillId="0" borderId="15" xfId="89" applyNumberFormat="1" applyFont="1" applyFill="1" applyBorder="1" applyAlignment="1">
      <alignment horizontal="center" vertical="center" wrapText="1"/>
      <protection/>
    </xf>
    <xf numFmtId="0" fontId="3" fillId="0" borderId="8" xfId="89" applyFont="1" applyFill="1" applyBorder="1">
      <alignment/>
      <protection/>
    </xf>
    <xf numFmtId="0" fontId="7" fillId="0" borderId="16" xfId="89" applyFont="1" applyFill="1" applyBorder="1" applyAlignment="1">
      <alignment wrapText="1"/>
      <protection/>
    </xf>
    <xf numFmtId="3" fontId="8" fillId="0" borderId="15" xfId="60" applyNumberFormat="1" applyFont="1" applyFill="1" applyBorder="1" applyAlignment="1" applyProtection="1">
      <alignment horizontal="right" wrapText="1"/>
      <protection/>
    </xf>
    <xf numFmtId="10" fontId="8" fillId="0" borderId="8" xfId="89" applyNumberFormat="1" applyFont="1" applyFill="1" applyBorder="1" applyAlignment="1">
      <alignment horizontal="right" wrapText="1"/>
      <protection/>
    </xf>
    <xf numFmtId="172" fontId="3" fillId="0" borderId="0" xfId="89" applyNumberFormat="1" applyFont="1" applyFill="1">
      <alignment/>
      <protection/>
    </xf>
    <xf numFmtId="3" fontId="8" fillId="0" borderId="8" xfId="89" applyNumberFormat="1" applyFont="1" applyFill="1" applyBorder="1" applyAlignment="1">
      <alignment horizontal="right" wrapText="1"/>
      <protection/>
    </xf>
    <xf numFmtId="0" fontId="3" fillId="0" borderId="0" xfId="89" applyFont="1" applyFill="1" applyAlignment="1">
      <alignment/>
      <protection/>
    </xf>
    <xf numFmtId="3" fontId="3" fillId="0" borderId="8" xfId="89" applyNumberFormat="1" applyFont="1" applyFill="1" applyBorder="1" applyAlignment="1">
      <alignment/>
      <protection/>
    </xf>
    <xf numFmtId="10" fontId="9" fillId="0" borderId="8" xfId="89" applyNumberFormat="1" applyFont="1" applyFill="1" applyBorder="1" applyAlignment="1">
      <alignment horizontal="center" wrapText="1"/>
      <protection/>
    </xf>
    <xf numFmtId="0" fontId="9" fillId="0" borderId="8" xfId="89" applyFont="1" applyFill="1" applyBorder="1" applyAlignment="1" applyProtection="1">
      <alignment horizontal="center" wrapText="1"/>
      <protection/>
    </xf>
    <xf numFmtId="1" fontId="9" fillId="0" borderId="8" xfId="89" applyNumberFormat="1" applyFont="1" applyFill="1" applyBorder="1" applyAlignment="1">
      <alignment horizontal="left"/>
      <protection/>
    </xf>
    <xf numFmtId="10" fontId="8" fillId="0" borderId="8" xfId="89" applyNumberFormat="1" applyFont="1" applyFill="1" applyBorder="1" applyAlignment="1">
      <alignment horizontal="center" wrapText="1"/>
      <protection/>
    </xf>
    <xf numFmtId="0" fontId="9" fillId="0" borderId="8" xfId="89" applyFont="1" applyFill="1" applyBorder="1" applyAlignment="1">
      <alignment horizontal="center" wrapText="1"/>
      <protection/>
    </xf>
    <xf numFmtId="0" fontId="4" fillId="0" borderId="0" xfId="89" applyNumberFormat="1" applyFont="1" applyFill="1" applyBorder="1" applyAlignment="1">
      <alignment horizontal="center" vertical="center"/>
      <protection/>
    </xf>
    <xf numFmtId="0" fontId="4" fillId="0" borderId="0" xfId="89" applyFont="1" applyFill="1" applyBorder="1" applyAlignment="1">
      <alignment horizontal="center"/>
      <protection/>
    </xf>
    <xf numFmtId="0" fontId="9" fillId="0" borderId="0" xfId="89" applyFont="1" applyFill="1">
      <alignment/>
      <protection/>
    </xf>
    <xf numFmtId="0" fontId="4" fillId="0" borderId="0" xfId="89" applyFont="1" applyFill="1" applyAlignment="1">
      <alignment horizontal="center" vertical="center"/>
      <protection/>
    </xf>
    <xf numFmtId="0" fontId="0" fillId="0" borderId="0" xfId="89" applyFont="1" applyFill="1">
      <alignment/>
      <protection/>
    </xf>
    <xf numFmtId="0" fontId="10" fillId="0" borderId="0" xfId="89" applyFont="1" applyFill="1">
      <alignment/>
      <protection/>
    </xf>
    <xf numFmtId="10" fontId="32" fillId="0" borderId="8" xfId="96" applyNumberFormat="1" applyFont="1" applyFill="1" applyBorder="1" applyAlignment="1">
      <alignment horizontal="center" wrapText="1"/>
    </xf>
    <xf numFmtId="3" fontId="32" fillId="0" borderId="8" xfId="89" applyNumberFormat="1" applyFont="1" applyFill="1" applyBorder="1" applyAlignment="1">
      <alignment horizontal="right" wrapText="1"/>
      <protection/>
    </xf>
    <xf numFmtId="49" fontId="0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wrapText="1"/>
    </xf>
    <xf numFmtId="172" fontId="32" fillId="0" borderId="15" xfId="61" applyNumberFormat="1" applyFont="1" applyFill="1" applyBorder="1" applyAlignment="1" applyProtection="1">
      <alignment horizontal="center" wrapText="1"/>
      <protection/>
    </xf>
    <xf numFmtId="0" fontId="6" fillId="0" borderId="0" xfId="89" applyFont="1" applyFill="1" applyAlignment="1">
      <alignment horizontal="center"/>
      <protection/>
    </xf>
    <xf numFmtId="49" fontId="5" fillId="0" borderId="0" xfId="89" applyNumberFormat="1" applyFont="1" applyFill="1" applyBorder="1" applyAlignment="1">
      <alignment horizontal="center" vertical="center" wrapText="1"/>
      <protection/>
    </xf>
    <xf numFmtId="49" fontId="0" fillId="0" borderId="0" xfId="89" applyNumberFormat="1" applyFont="1" applyFill="1" applyBorder="1" applyAlignment="1">
      <alignment horizontal="center"/>
      <protection/>
    </xf>
    <xf numFmtId="49" fontId="5" fillId="0" borderId="0" xfId="89" applyNumberFormat="1" applyFont="1" applyFill="1" applyBorder="1" applyAlignment="1" applyProtection="1">
      <alignment horizontal="center" vertical="center" wrapText="1"/>
      <protection/>
    </xf>
    <xf numFmtId="10" fontId="8" fillId="0" borderId="0" xfId="89" applyNumberFormat="1" applyFont="1" applyFill="1" applyBorder="1" applyAlignment="1">
      <alignment horizontal="right" wrapText="1"/>
      <protection/>
    </xf>
    <xf numFmtId="0" fontId="34" fillId="0" borderId="0" xfId="89" applyFont="1" applyFill="1" applyBorder="1" applyAlignment="1">
      <alignment horizontal="center"/>
      <protection/>
    </xf>
    <xf numFmtId="195" fontId="8" fillId="0" borderId="0" xfId="58" applyNumberFormat="1" applyFont="1" applyFill="1" applyBorder="1" applyAlignment="1">
      <alignment horizontal="center" wrapText="1"/>
    </xf>
    <xf numFmtId="0" fontId="3" fillId="0" borderId="0" xfId="89" applyFont="1" applyFill="1" applyBorder="1">
      <alignment/>
      <protection/>
    </xf>
    <xf numFmtId="195" fontId="9" fillId="0" borderId="0" xfId="58" applyNumberFormat="1" applyFont="1" applyFill="1" applyBorder="1" applyAlignment="1">
      <alignment horizontal="center" wrapText="1"/>
    </xf>
    <xf numFmtId="195" fontId="8" fillId="0" borderId="0" xfId="58" applyNumberFormat="1" applyFont="1" applyFill="1" applyBorder="1" applyAlignment="1">
      <alignment horizontal="center" vertical="center" wrapText="1"/>
    </xf>
    <xf numFmtId="10" fontId="3" fillId="0" borderId="0" xfId="93" applyNumberFormat="1" applyFont="1" applyFill="1" applyAlignment="1">
      <alignment/>
    </xf>
    <xf numFmtId="0" fontId="5" fillId="0" borderId="0" xfId="89" applyFont="1" applyFill="1" applyAlignment="1">
      <alignment horizontal="center"/>
      <protection/>
    </xf>
    <xf numFmtId="0" fontId="6" fillId="0" borderId="0" xfId="89" applyFont="1" applyFill="1" applyAlignment="1">
      <alignment horizontal="center" wrapText="1"/>
      <protection/>
    </xf>
    <xf numFmtId="0" fontId="6" fillId="0" borderId="0" xfId="89" applyFont="1" applyFill="1" applyAlignment="1">
      <alignment horizontal="center"/>
      <protection/>
    </xf>
    <xf numFmtId="49" fontId="0" fillId="0" borderId="17" xfId="89" applyNumberFormat="1" applyFont="1" applyFill="1" applyBorder="1" applyAlignment="1">
      <alignment horizontal="center"/>
      <protection/>
    </xf>
    <xf numFmtId="0" fontId="5" fillId="0" borderId="8" xfId="89" applyNumberFormat="1" applyFont="1" applyFill="1" applyBorder="1" applyAlignment="1">
      <alignment horizontal="center" vertical="center" wrapText="1"/>
      <protection/>
    </xf>
    <xf numFmtId="49" fontId="5" fillId="0" borderId="8" xfId="89" applyNumberFormat="1" applyFont="1" applyFill="1" applyBorder="1" applyAlignment="1" applyProtection="1">
      <alignment horizontal="center" vertical="center" wrapText="1"/>
      <protection/>
    </xf>
    <xf numFmtId="49" fontId="5" fillId="0" borderId="18" xfId="89" applyNumberFormat="1" applyFont="1" applyFill="1" applyBorder="1" applyAlignment="1" applyProtection="1">
      <alignment horizontal="center" vertical="center" wrapText="1"/>
      <protection/>
    </xf>
    <xf numFmtId="49" fontId="5" fillId="0" borderId="19" xfId="89" applyNumberFormat="1" applyFont="1" applyFill="1" applyBorder="1" applyAlignment="1" applyProtection="1">
      <alignment horizontal="center" vertical="center" wrapText="1"/>
      <protection/>
    </xf>
    <xf numFmtId="49" fontId="5" fillId="0" borderId="15" xfId="89" applyNumberFormat="1" applyFont="1" applyFill="1" applyBorder="1" applyAlignment="1" applyProtection="1">
      <alignment horizontal="center" vertical="center" wrapText="1"/>
      <protection/>
    </xf>
    <xf numFmtId="49" fontId="5" fillId="0" borderId="8" xfId="89" applyNumberFormat="1" applyFont="1" applyFill="1" applyBorder="1" applyAlignment="1">
      <alignment horizontal="center" vertical="center" wrapText="1"/>
      <protection/>
    </xf>
    <xf numFmtId="49" fontId="5" fillId="0" borderId="16" xfId="89" applyNumberFormat="1" applyFont="1" applyFill="1" applyBorder="1" applyAlignment="1" applyProtection="1">
      <alignment horizontal="center" vertical="center" wrapText="1"/>
      <protection/>
    </xf>
    <xf numFmtId="0" fontId="4" fillId="0" borderId="0" xfId="89" applyFont="1" applyFill="1" applyAlignment="1">
      <alignment horizontal="center" vertical="center"/>
      <protection/>
    </xf>
    <xf numFmtId="0" fontId="4" fillId="0" borderId="0" xfId="89" applyFont="1" applyFill="1" applyAlignment="1">
      <alignment horizontal="center"/>
      <protection/>
    </xf>
    <xf numFmtId="0" fontId="4" fillId="0" borderId="0" xfId="89" applyFont="1" applyFill="1" applyAlignment="1">
      <alignment horizontal="center"/>
      <protection/>
    </xf>
    <xf numFmtId="49" fontId="5" fillId="0" borderId="13" xfId="89" applyNumberFormat="1" applyFont="1" applyFill="1" applyBorder="1" applyAlignment="1">
      <alignment horizontal="center" vertical="center" wrapText="1"/>
      <protection/>
    </xf>
    <xf numFmtId="49" fontId="5" fillId="0" borderId="4" xfId="89" applyNumberFormat="1" applyFont="1" applyFill="1" applyBorder="1" applyAlignment="1">
      <alignment horizontal="center" vertical="center" wrapText="1"/>
      <protection/>
    </xf>
    <xf numFmtId="49" fontId="0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 wrapText="1"/>
    </xf>
    <xf numFmtId="0" fontId="34" fillId="0" borderId="20" xfId="89" applyFont="1" applyFill="1" applyBorder="1" applyAlignment="1">
      <alignment horizontal="center"/>
      <protection/>
    </xf>
    <xf numFmtId="0" fontId="5" fillId="0" borderId="13" xfId="89" applyNumberFormat="1" applyFont="1" applyFill="1" applyBorder="1" applyAlignment="1">
      <alignment horizontal="center" vertical="center" wrapText="1"/>
      <protection/>
    </xf>
    <xf numFmtId="0" fontId="5" fillId="0" borderId="16" xfId="89" applyNumberFormat="1" applyFont="1" applyFill="1" applyBorder="1" applyAlignment="1">
      <alignment horizontal="center" vertical="center" wrapText="1"/>
      <protection/>
    </xf>
    <xf numFmtId="0" fontId="4" fillId="0" borderId="0" xfId="89" applyNumberFormat="1" applyFont="1" applyFill="1" applyBorder="1" applyAlignment="1">
      <alignment horizontal="center" vertical="center"/>
      <protection/>
    </xf>
    <xf numFmtId="49" fontId="5" fillId="0" borderId="19" xfId="89" applyNumberFormat="1" applyFont="1" applyFill="1" applyBorder="1" applyAlignment="1">
      <alignment horizontal="center" vertical="center" wrapText="1"/>
      <protection/>
    </xf>
    <xf numFmtId="49" fontId="5" fillId="0" borderId="15" xfId="89" applyNumberFormat="1" applyFont="1" applyFill="1" applyBorder="1" applyAlignment="1">
      <alignment horizontal="center" vertical="center" wrapText="1"/>
      <protection/>
    </xf>
    <xf numFmtId="49" fontId="0" fillId="0" borderId="17" xfId="89" applyNumberFormat="1" applyFont="1" applyFill="1" applyBorder="1" applyAlignment="1">
      <alignment horizontal="center"/>
      <protection/>
    </xf>
    <xf numFmtId="49" fontId="5" fillId="0" borderId="21" xfId="89" applyNumberFormat="1" applyFont="1" applyFill="1" applyBorder="1" applyAlignment="1">
      <alignment horizontal="center" vertical="center" wrapText="1"/>
      <protection/>
    </xf>
    <xf numFmtId="49" fontId="5" fillId="0" borderId="20" xfId="89" applyNumberFormat="1" applyFont="1" applyFill="1" applyBorder="1" applyAlignment="1">
      <alignment horizontal="center" vertical="center" wrapText="1"/>
      <protection/>
    </xf>
    <xf numFmtId="49" fontId="5" fillId="0" borderId="22" xfId="89" applyNumberFormat="1" applyFont="1" applyFill="1" applyBorder="1" applyAlignment="1">
      <alignment horizontal="center" vertical="center" wrapText="1"/>
      <protection/>
    </xf>
    <xf numFmtId="49" fontId="5" fillId="0" borderId="23" xfId="89" applyNumberFormat="1" applyFont="1" applyFill="1" applyBorder="1" applyAlignment="1">
      <alignment horizontal="center" vertical="center" wrapText="1"/>
      <protection/>
    </xf>
    <xf numFmtId="49" fontId="5" fillId="0" borderId="0" xfId="89" applyNumberFormat="1" applyFont="1" applyFill="1" applyBorder="1" applyAlignment="1">
      <alignment horizontal="center" vertical="center" wrapText="1"/>
      <protection/>
    </xf>
    <xf numFmtId="49" fontId="5" fillId="0" borderId="24" xfId="89" applyNumberFormat="1" applyFont="1" applyFill="1" applyBorder="1" applyAlignment="1">
      <alignment horizontal="center" vertical="center" wrapText="1"/>
      <protection/>
    </xf>
    <xf numFmtId="49" fontId="5" fillId="0" borderId="25" xfId="89" applyNumberFormat="1" applyFont="1" applyFill="1" applyBorder="1" applyAlignment="1">
      <alignment horizontal="center" vertical="center" wrapText="1"/>
      <protection/>
    </xf>
    <xf numFmtId="49" fontId="5" fillId="0" borderId="17" xfId="89" applyNumberFormat="1" applyFont="1" applyFill="1" applyBorder="1" applyAlignment="1">
      <alignment horizontal="center" vertical="center" wrapText="1"/>
      <protection/>
    </xf>
    <xf numFmtId="49" fontId="5" fillId="0" borderId="26" xfId="89" applyNumberFormat="1" applyFont="1" applyFill="1" applyBorder="1" applyAlignment="1">
      <alignment horizontal="center" vertical="center" wrapText="1"/>
      <protection/>
    </xf>
    <xf numFmtId="0" fontId="10" fillId="0" borderId="0" xfId="89" applyFont="1" applyFill="1" applyAlignment="1">
      <alignment horizontal="center"/>
      <protection/>
    </xf>
  </cellXfs>
  <cellStyles count="109">
    <cellStyle name="Normal" xfId="0"/>
    <cellStyle name="?_x001D_??%U©÷u&amp;H©÷9_x0008_? s&#10;_x0007__x0001__x0001_" xfId="15"/>
    <cellStyle name="??_?? -NIML2" xfId="16"/>
    <cellStyle name="??A? [0]_ÿÿÿÿÿÿ_1_¢¬???¢â? " xfId="17"/>
    <cellStyle name="??A?_ÿÿÿÿÿÿ_1_¢¬???¢â? " xfId="18"/>
    <cellStyle name="?¡±¢¥?_?¨ù??¢´¢¥_¢¬???¢â? " xfId="19"/>
    <cellStyle name="?ðÇ%U?&amp;H?_x0008_?s&#10;_x0007__x0001__x0001_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60% - Accent1" xfId="33"/>
    <cellStyle name="60% - Accent2" xfId="34"/>
    <cellStyle name="60% - Accent3" xfId="35"/>
    <cellStyle name="60% - Accent4" xfId="36"/>
    <cellStyle name="60% - Accent5" xfId="37"/>
    <cellStyle name="60% - Accent6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AeE­ [0]_INQUIRY ¿μ¾÷AßAø " xfId="45"/>
    <cellStyle name="AeE­_INQUIRY ¿µ¾÷AßAø " xfId="46"/>
    <cellStyle name="ÄÞ¸¶ [0]_1" xfId="47"/>
    <cellStyle name="AÞ¸¶ [0]_INQUIRY ¿?¾÷AßAø " xfId="48"/>
    <cellStyle name="ÄÞ¸¶_1" xfId="49"/>
    <cellStyle name="AÞ¸¶_INQUIRY ¿?¾÷AßAø " xfId="50"/>
    <cellStyle name="Bad" xfId="51"/>
    <cellStyle name="C?AØ_¿?¾÷CoE² " xfId="52"/>
    <cellStyle name="C￥AØ_¿μ¾÷CoE² " xfId="53"/>
    <cellStyle name="Ç¥ÁØ_ÿÿÿÿÿÿ_4_ÃÑÇÕ°è " xfId="54"/>
    <cellStyle name="Calculation" xfId="55"/>
    <cellStyle name="category" xfId="56"/>
    <cellStyle name="Check Cell" xfId="57"/>
    <cellStyle name="Comma" xfId="58"/>
    <cellStyle name="Comma [0]" xfId="59"/>
    <cellStyle name="Comma 2" xfId="60"/>
    <cellStyle name="Comma 2 2" xfId="61"/>
    <cellStyle name="Comma 3" xfId="62"/>
    <cellStyle name="Comma 4" xfId="63"/>
    <cellStyle name="Comma 5" xfId="64"/>
    <cellStyle name="Comma0" xfId="65"/>
    <cellStyle name="Currency" xfId="66"/>
    <cellStyle name="Currency [0]" xfId="67"/>
    <cellStyle name="Currency0" xfId="68"/>
    <cellStyle name="Date" xfId="69"/>
    <cellStyle name="Explanatory Text" xfId="70"/>
    <cellStyle name="Fixed" xfId="71"/>
    <cellStyle name="Good" xfId="72"/>
    <cellStyle name="Grey" xfId="73"/>
    <cellStyle name="Group" xfId="74"/>
    <cellStyle name="HEADER" xfId="75"/>
    <cellStyle name="Header1" xfId="76"/>
    <cellStyle name="Header2" xfId="77"/>
    <cellStyle name="Heading 1" xfId="78"/>
    <cellStyle name="Heading 2" xfId="79"/>
    <cellStyle name="Heading 3" xfId="80"/>
    <cellStyle name="Heading 4" xfId="81"/>
    <cellStyle name="Input" xfId="82"/>
    <cellStyle name="Input [yellow]" xfId="83"/>
    <cellStyle name="Linked Cell" xfId="84"/>
    <cellStyle name="Model" xfId="85"/>
    <cellStyle name="Neutral" xfId="86"/>
    <cellStyle name="Normal - Style1" xfId="87"/>
    <cellStyle name="Normal 2" xfId="88"/>
    <cellStyle name="Normal 2 2" xfId="89"/>
    <cellStyle name="Note" xfId="90"/>
    <cellStyle name="NWM" xfId="91"/>
    <cellStyle name="Output" xfId="92"/>
    <cellStyle name="Percent" xfId="93"/>
    <cellStyle name="Percent [2]" xfId="94"/>
    <cellStyle name="Percent 2" xfId="95"/>
    <cellStyle name="Percent 3" xfId="96"/>
    <cellStyle name="Style Date" xfId="97"/>
    <cellStyle name="subhead" xfId="98"/>
    <cellStyle name="T" xfId="99"/>
    <cellStyle name="th" xfId="100"/>
    <cellStyle name="Title" xfId="101"/>
    <cellStyle name="Total" xfId="102"/>
    <cellStyle name="viet" xfId="103"/>
    <cellStyle name="viet2" xfId="104"/>
    <cellStyle name="Warning Text" xfId="105"/>
    <cellStyle name="똿뗦먛귟 [0.00]_PRODUCT DETAIL Q1" xfId="106"/>
    <cellStyle name="똿뗦먛귟_PRODUCT DETAIL Q1" xfId="107"/>
    <cellStyle name="믅됞 [0.00]_PRODUCT DETAIL Q1" xfId="108"/>
    <cellStyle name="믅됞_PRODUCT DETAIL Q1" xfId="109"/>
    <cellStyle name="백분율_95" xfId="110"/>
    <cellStyle name="뷭?_BOOKSHIP" xfId="111"/>
    <cellStyle name="一般_Book1" xfId="112"/>
    <cellStyle name="千分位[0]_Book1" xfId="113"/>
    <cellStyle name="千分位_Book1" xfId="114"/>
    <cellStyle name="콤마 [0]_1202" xfId="115"/>
    <cellStyle name="콤마_1202" xfId="116"/>
    <cellStyle name="통화 [0]_1202" xfId="117"/>
    <cellStyle name="통화_1202" xfId="118"/>
    <cellStyle name="표준_(정보부문)월별인원계획" xfId="119"/>
    <cellStyle name="貨幣 [0]_Book1" xfId="120"/>
    <cellStyle name="貨幣[0]_MATL COST ANALYSIS" xfId="121"/>
    <cellStyle name="貨幣_Book1" xfId="122"/>
  </cellStyles>
  <dxfs count="2"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3</xdr:row>
      <xdr:rowOff>0</xdr:rowOff>
    </xdr:from>
    <xdr:ext cx="85725" cy="247650"/>
    <xdr:sp>
      <xdr:nvSpPr>
        <xdr:cNvPr id="1" name="Text Box 1"/>
        <xdr:cNvSpPr txBox="1">
          <a:spLocks noChangeArrowheads="1"/>
        </xdr:cNvSpPr>
      </xdr:nvSpPr>
      <xdr:spPr>
        <a:xfrm>
          <a:off x="1057275" y="714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247650"/>
    <xdr:sp>
      <xdr:nvSpPr>
        <xdr:cNvPr id="2" name="Text Box 1"/>
        <xdr:cNvSpPr txBox="1">
          <a:spLocks noChangeArrowheads="1"/>
        </xdr:cNvSpPr>
      </xdr:nvSpPr>
      <xdr:spPr>
        <a:xfrm>
          <a:off x="1057275" y="714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1</xdr:col>
      <xdr:colOff>676275</xdr:colOff>
      <xdr:row>2</xdr:row>
      <xdr:rowOff>28575</xdr:rowOff>
    </xdr:from>
    <xdr:to>
      <xdr:col>5</xdr:col>
      <xdr:colOff>266700</xdr:colOff>
      <xdr:row>2</xdr:row>
      <xdr:rowOff>28575</xdr:rowOff>
    </xdr:to>
    <xdr:sp>
      <xdr:nvSpPr>
        <xdr:cNvPr id="3" name="Straight Connector 5"/>
        <xdr:cNvSpPr>
          <a:spLocks/>
        </xdr:cNvSpPr>
      </xdr:nvSpPr>
      <xdr:spPr>
        <a:xfrm>
          <a:off x="866775" y="666750"/>
          <a:ext cx="20002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3</xdr:row>
      <xdr:rowOff>0</xdr:rowOff>
    </xdr:from>
    <xdr:ext cx="85725" cy="247650"/>
    <xdr:sp>
      <xdr:nvSpPr>
        <xdr:cNvPr id="1" name="Text Box 1"/>
        <xdr:cNvSpPr txBox="1">
          <a:spLocks noChangeArrowheads="1"/>
        </xdr:cNvSpPr>
      </xdr:nvSpPr>
      <xdr:spPr>
        <a:xfrm>
          <a:off x="971550" y="714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247650"/>
    <xdr:sp>
      <xdr:nvSpPr>
        <xdr:cNvPr id="2" name="Text Box 1"/>
        <xdr:cNvSpPr txBox="1">
          <a:spLocks noChangeArrowheads="1"/>
        </xdr:cNvSpPr>
      </xdr:nvSpPr>
      <xdr:spPr>
        <a:xfrm>
          <a:off x="971550" y="714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2</xdr:col>
      <xdr:colOff>95250</xdr:colOff>
      <xdr:row>2</xdr:row>
      <xdr:rowOff>38100</xdr:rowOff>
    </xdr:from>
    <xdr:to>
      <xdr:col>6</xdr:col>
      <xdr:colOff>95250</xdr:colOff>
      <xdr:row>2</xdr:row>
      <xdr:rowOff>47625</xdr:rowOff>
    </xdr:to>
    <xdr:sp>
      <xdr:nvSpPr>
        <xdr:cNvPr id="3" name="Straight Connector 5"/>
        <xdr:cNvSpPr>
          <a:spLocks/>
        </xdr:cNvSpPr>
      </xdr:nvSpPr>
      <xdr:spPr>
        <a:xfrm>
          <a:off x="1066800" y="676275"/>
          <a:ext cx="201930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istrator\My%20Documents\Downloads\Hai-2T-20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istrator\My%20Documents\Downloads\Vinh-2T-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ieu 6"/>
      <sheetName val="Bieu 7"/>
    </sheetNames>
    <sheetDataSet>
      <sheetData sheetId="0">
        <row r="11">
          <cell r="B11" t="str">
            <v>Bắc Giang</v>
          </cell>
          <cell r="C11">
            <v>6108</v>
          </cell>
          <cell r="D11">
            <v>4286</v>
          </cell>
          <cell r="E11">
            <v>1822</v>
          </cell>
          <cell r="F11">
            <v>44</v>
          </cell>
          <cell r="G11">
            <v>0</v>
          </cell>
          <cell r="H11">
            <v>6064</v>
          </cell>
          <cell r="I11">
            <v>3082</v>
          </cell>
          <cell r="J11">
            <v>1181</v>
          </cell>
          <cell r="K11">
            <v>23</v>
          </cell>
          <cell r="L11">
            <v>1728</v>
          </cell>
          <cell r="M11">
            <v>121</v>
          </cell>
          <cell r="N11">
            <v>4</v>
          </cell>
          <cell r="O11">
            <v>0</v>
          </cell>
          <cell r="P11">
            <v>25</v>
          </cell>
          <cell r="Q11">
            <v>2982</v>
          </cell>
        </row>
        <row r="12">
          <cell r="B12" t="str">
            <v>Bắc Kạn</v>
          </cell>
          <cell r="C12">
            <v>930</v>
          </cell>
          <cell r="D12">
            <v>524</v>
          </cell>
          <cell r="E12">
            <v>406</v>
          </cell>
          <cell r="F12">
            <v>4</v>
          </cell>
          <cell r="G12">
            <v>0</v>
          </cell>
          <cell r="H12">
            <v>926</v>
          </cell>
          <cell r="I12">
            <v>453</v>
          </cell>
          <cell r="J12">
            <v>277</v>
          </cell>
          <cell r="K12">
            <v>6</v>
          </cell>
          <cell r="L12">
            <v>157</v>
          </cell>
          <cell r="M12">
            <v>6</v>
          </cell>
          <cell r="N12">
            <v>0</v>
          </cell>
          <cell r="O12">
            <v>0</v>
          </cell>
          <cell r="P12">
            <v>7</v>
          </cell>
          <cell r="Q12">
            <v>473</v>
          </cell>
        </row>
        <row r="13">
          <cell r="B13" t="str">
            <v>Bắc Ninh</v>
          </cell>
          <cell r="C13">
            <v>3133</v>
          </cell>
          <cell r="D13">
            <v>1905</v>
          </cell>
          <cell r="E13">
            <v>1228</v>
          </cell>
          <cell r="F13">
            <v>11</v>
          </cell>
          <cell r="G13">
            <v>0</v>
          </cell>
          <cell r="H13">
            <v>3122</v>
          </cell>
          <cell r="I13">
            <v>1951</v>
          </cell>
          <cell r="J13">
            <v>803</v>
          </cell>
          <cell r="K13">
            <v>8</v>
          </cell>
          <cell r="L13">
            <v>1040</v>
          </cell>
          <cell r="M13">
            <v>81</v>
          </cell>
          <cell r="N13">
            <v>0</v>
          </cell>
          <cell r="O13">
            <v>0</v>
          </cell>
          <cell r="P13">
            <v>19</v>
          </cell>
          <cell r="Q13">
            <v>1171</v>
          </cell>
        </row>
        <row r="14">
          <cell r="B14" t="str">
            <v>Bình Thuận</v>
          </cell>
          <cell r="C14">
            <v>7858</v>
          </cell>
          <cell r="D14">
            <v>5880</v>
          </cell>
          <cell r="E14">
            <v>1978</v>
          </cell>
          <cell r="F14">
            <v>35</v>
          </cell>
          <cell r="G14">
            <v>0</v>
          </cell>
          <cell r="H14">
            <v>7830</v>
          </cell>
          <cell r="I14">
            <v>6392</v>
          </cell>
          <cell r="J14">
            <v>1257</v>
          </cell>
          <cell r="K14">
            <v>36</v>
          </cell>
          <cell r="L14">
            <v>4291</v>
          </cell>
          <cell r="M14">
            <v>251</v>
          </cell>
          <cell r="N14">
            <v>20</v>
          </cell>
          <cell r="O14">
            <v>0</v>
          </cell>
          <cell r="P14">
            <v>537</v>
          </cell>
          <cell r="Q14">
            <v>1438</v>
          </cell>
        </row>
        <row r="15">
          <cell r="B15" t="str">
            <v>Cao Bằng</v>
          </cell>
          <cell r="C15">
            <v>812</v>
          </cell>
          <cell r="D15">
            <v>523</v>
          </cell>
          <cell r="E15">
            <v>289</v>
          </cell>
          <cell r="F15">
            <v>0</v>
          </cell>
          <cell r="G15">
            <v>0</v>
          </cell>
          <cell r="H15">
            <v>812</v>
          </cell>
          <cell r="I15">
            <v>449</v>
          </cell>
          <cell r="J15">
            <v>118</v>
          </cell>
          <cell r="K15">
            <v>2</v>
          </cell>
          <cell r="L15">
            <v>282</v>
          </cell>
          <cell r="M15">
            <v>20</v>
          </cell>
          <cell r="N15">
            <v>0</v>
          </cell>
          <cell r="O15">
            <v>0</v>
          </cell>
          <cell r="P15">
            <v>27</v>
          </cell>
          <cell r="Q15">
            <v>363</v>
          </cell>
        </row>
        <row r="16">
          <cell r="B16" t="str">
            <v>Đắk Lắc</v>
          </cell>
          <cell r="C16">
            <v>7327</v>
          </cell>
          <cell r="D16">
            <v>4032</v>
          </cell>
          <cell r="E16">
            <v>3295</v>
          </cell>
          <cell r="F16">
            <v>43</v>
          </cell>
          <cell r="G16">
            <v>0</v>
          </cell>
          <cell r="H16">
            <v>7284</v>
          </cell>
          <cell r="I16">
            <v>5882</v>
          </cell>
          <cell r="J16">
            <v>2044</v>
          </cell>
          <cell r="K16">
            <v>33</v>
          </cell>
          <cell r="L16">
            <v>3277</v>
          </cell>
          <cell r="M16">
            <v>249</v>
          </cell>
          <cell r="N16">
            <v>1</v>
          </cell>
          <cell r="O16">
            <v>0</v>
          </cell>
          <cell r="P16">
            <v>278</v>
          </cell>
          <cell r="Q16">
            <v>1402</v>
          </cell>
        </row>
        <row r="17">
          <cell r="B17" t="str">
            <v>Đắk Nông</v>
          </cell>
          <cell r="C17">
            <v>2675</v>
          </cell>
          <cell r="D17">
            <v>1833</v>
          </cell>
          <cell r="E17">
            <v>842</v>
          </cell>
          <cell r="F17">
            <v>18</v>
          </cell>
          <cell r="G17">
            <v>0</v>
          </cell>
          <cell r="H17">
            <v>2657</v>
          </cell>
          <cell r="I17">
            <v>1890</v>
          </cell>
          <cell r="J17">
            <v>461</v>
          </cell>
          <cell r="K17">
            <v>5</v>
          </cell>
          <cell r="L17">
            <v>1255</v>
          </cell>
          <cell r="M17">
            <v>122</v>
          </cell>
          <cell r="N17">
            <v>0</v>
          </cell>
          <cell r="O17">
            <v>0</v>
          </cell>
          <cell r="P17">
            <v>47</v>
          </cell>
          <cell r="Q17">
            <v>767</v>
          </cell>
        </row>
        <row r="18">
          <cell r="B18" t="str">
            <v>Điện Biên</v>
          </cell>
          <cell r="C18">
            <v>1004</v>
          </cell>
          <cell r="D18">
            <v>508</v>
          </cell>
          <cell r="E18">
            <v>496</v>
          </cell>
          <cell r="F18">
            <v>25</v>
          </cell>
          <cell r="G18">
            <v>0</v>
          </cell>
          <cell r="H18">
            <v>979</v>
          </cell>
          <cell r="I18">
            <v>569</v>
          </cell>
          <cell r="J18">
            <v>329</v>
          </cell>
          <cell r="K18">
            <v>9</v>
          </cell>
          <cell r="L18">
            <v>221</v>
          </cell>
          <cell r="M18">
            <v>8</v>
          </cell>
          <cell r="N18">
            <v>1</v>
          </cell>
          <cell r="O18">
            <v>0</v>
          </cell>
          <cell r="P18">
            <v>1</v>
          </cell>
          <cell r="Q18">
            <v>410</v>
          </cell>
        </row>
        <row r="19">
          <cell r="B19" t="str">
            <v>Gia Lai</v>
          </cell>
          <cell r="C19">
            <v>6700</v>
          </cell>
          <cell r="D19">
            <v>4824</v>
          </cell>
          <cell r="E19">
            <v>1876</v>
          </cell>
          <cell r="F19">
            <v>26</v>
          </cell>
          <cell r="G19">
            <v>0</v>
          </cell>
          <cell r="H19">
            <v>6692</v>
          </cell>
          <cell r="I19">
            <v>4944</v>
          </cell>
          <cell r="J19">
            <v>1199</v>
          </cell>
          <cell r="K19">
            <v>16</v>
          </cell>
          <cell r="L19">
            <v>3354</v>
          </cell>
          <cell r="M19">
            <v>232</v>
          </cell>
          <cell r="N19">
            <v>15</v>
          </cell>
          <cell r="O19">
            <v>7</v>
          </cell>
          <cell r="P19">
            <v>121</v>
          </cell>
          <cell r="Q19">
            <v>1748</v>
          </cell>
        </row>
        <row r="20">
          <cell r="B20" t="str">
            <v>Hà Giang</v>
          </cell>
          <cell r="C20">
            <v>825</v>
          </cell>
          <cell r="D20">
            <v>381</v>
          </cell>
          <cell r="E20">
            <v>444</v>
          </cell>
          <cell r="F20">
            <v>22</v>
          </cell>
          <cell r="G20">
            <v>0</v>
          </cell>
          <cell r="H20">
            <v>824</v>
          </cell>
          <cell r="I20">
            <v>575</v>
          </cell>
          <cell r="J20">
            <v>259</v>
          </cell>
          <cell r="K20">
            <v>5</v>
          </cell>
          <cell r="L20">
            <v>287</v>
          </cell>
          <cell r="M20">
            <v>16</v>
          </cell>
          <cell r="N20">
            <v>0</v>
          </cell>
          <cell r="O20">
            <v>0</v>
          </cell>
          <cell r="P20">
            <v>8</v>
          </cell>
          <cell r="Q20">
            <v>249</v>
          </cell>
        </row>
        <row r="21">
          <cell r="B21" t="str">
            <v>Hà Nam</v>
          </cell>
          <cell r="C21">
            <v>1302</v>
          </cell>
          <cell r="D21">
            <v>965</v>
          </cell>
          <cell r="E21">
            <v>337</v>
          </cell>
          <cell r="F21">
            <v>4</v>
          </cell>
          <cell r="G21">
            <v>0</v>
          </cell>
          <cell r="H21">
            <v>1298</v>
          </cell>
          <cell r="I21">
            <v>462</v>
          </cell>
          <cell r="J21">
            <v>219</v>
          </cell>
          <cell r="K21">
            <v>6</v>
          </cell>
          <cell r="L21">
            <v>221</v>
          </cell>
          <cell r="M21">
            <v>3</v>
          </cell>
          <cell r="N21">
            <v>2</v>
          </cell>
          <cell r="O21">
            <v>0</v>
          </cell>
          <cell r="P21">
            <v>11</v>
          </cell>
          <cell r="Q21">
            <v>836</v>
          </cell>
        </row>
        <row r="22">
          <cell r="B22" t="str">
            <v>Hà Nội</v>
          </cell>
          <cell r="C22">
            <v>17655</v>
          </cell>
          <cell r="D22">
            <v>12873</v>
          </cell>
          <cell r="E22">
            <v>4782</v>
          </cell>
          <cell r="F22">
            <v>132</v>
          </cell>
          <cell r="G22">
            <v>0</v>
          </cell>
          <cell r="H22">
            <v>17523</v>
          </cell>
          <cell r="I22">
            <v>9116</v>
          </cell>
          <cell r="J22">
            <v>2323</v>
          </cell>
          <cell r="K22">
            <v>43</v>
          </cell>
          <cell r="L22">
            <v>6219</v>
          </cell>
          <cell r="M22">
            <v>209</v>
          </cell>
          <cell r="N22">
            <v>48</v>
          </cell>
          <cell r="O22">
            <v>3</v>
          </cell>
          <cell r="P22">
            <v>271</v>
          </cell>
          <cell r="Q22">
            <v>8407</v>
          </cell>
        </row>
        <row r="23">
          <cell r="B23" t="str">
            <v>Hà Tĩnh</v>
          </cell>
          <cell r="C23">
            <v>1307</v>
          </cell>
          <cell r="D23">
            <v>660</v>
          </cell>
          <cell r="E23">
            <v>647</v>
          </cell>
          <cell r="F23">
            <v>11</v>
          </cell>
          <cell r="G23">
            <v>0</v>
          </cell>
          <cell r="H23">
            <v>1296</v>
          </cell>
          <cell r="I23">
            <v>831</v>
          </cell>
          <cell r="J23">
            <v>464</v>
          </cell>
          <cell r="K23">
            <v>2</v>
          </cell>
          <cell r="L23">
            <v>331</v>
          </cell>
          <cell r="M23">
            <v>12</v>
          </cell>
          <cell r="N23">
            <v>1</v>
          </cell>
          <cell r="O23">
            <v>0</v>
          </cell>
          <cell r="P23">
            <v>21</v>
          </cell>
          <cell r="Q23">
            <v>465</v>
          </cell>
        </row>
        <row r="24">
          <cell r="B24" t="str">
            <v>Hải Dương</v>
          </cell>
          <cell r="C24">
            <v>4520</v>
          </cell>
          <cell r="D24">
            <v>2784</v>
          </cell>
          <cell r="E24">
            <v>1736</v>
          </cell>
          <cell r="F24">
            <v>245</v>
          </cell>
          <cell r="G24">
            <v>0</v>
          </cell>
          <cell r="H24">
            <v>4275</v>
          </cell>
          <cell r="I24">
            <v>3245</v>
          </cell>
          <cell r="J24">
            <v>1269</v>
          </cell>
          <cell r="K24">
            <v>3</v>
          </cell>
          <cell r="L24">
            <v>1370</v>
          </cell>
          <cell r="M24">
            <v>328</v>
          </cell>
          <cell r="N24">
            <v>63</v>
          </cell>
          <cell r="O24">
            <v>0</v>
          </cell>
          <cell r="P24">
            <v>212</v>
          </cell>
          <cell r="Q24">
            <v>1030</v>
          </cell>
        </row>
        <row r="25">
          <cell r="B25" t="str">
            <v>Hải Phòng</v>
          </cell>
          <cell r="C25">
            <v>10501</v>
          </cell>
          <cell r="D25">
            <v>8730</v>
          </cell>
          <cell r="E25">
            <v>1771</v>
          </cell>
          <cell r="F25">
            <v>26</v>
          </cell>
          <cell r="G25">
            <v>0</v>
          </cell>
          <cell r="H25">
            <v>10475</v>
          </cell>
          <cell r="I25">
            <v>6026</v>
          </cell>
          <cell r="J25">
            <v>739</v>
          </cell>
          <cell r="K25">
            <v>19</v>
          </cell>
          <cell r="L25">
            <v>4945</v>
          </cell>
          <cell r="M25">
            <v>197</v>
          </cell>
          <cell r="N25">
            <v>4</v>
          </cell>
          <cell r="O25">
            <v>1</v>
          </cell>
          <cell r="P25">
            <v>121</v>
          </cell>
          <cell r="Q25">
            <v>4449</v>
          </cell>
        </row>
        <row r="26">
          <cell r="B26" t="str">
            <v>Hòa Bình</v>
          </cell>
          <cell r="C26">
            <v>1251</v>
          </cell>
          <cell r="D26">
            <v>465</v>
          </cell>
          <cell r="E26">
            <v>786</v>
          </cell>
          <cell r="F26">
            <v>6</v>
          </cell>
          <cell r="G26">
            <v>0</v>
          </cell>
          <cell r="H26">
            <v>1245</v>
          </cell>
          <cell r="I26">
            <v>913</v>
          </cell>
          <cell r="J26">
            <v>523</v>
          </cell>
          <cell r="K26">
            <v>3</v>
          </cell>
          <cell r="L26">
            <v>321</v>
          </cell>
          <cell r="M26">
            <v>24</v>
          </cell>
          <cell r="N26">
            <v>1</v>
          </cell>
          <cell r="O26">
            <v>0</v>
          </cell>
          <cell r="P26">
            <v>41</v>
          </cell>
          <cell r="Q26">
            <v>332</v>
          </cell>
        </row>
        <row r="27">
          <cell r="B27" t="str">
            <v>Hưng Yên</v>
          </cell>
          <cell r="C27">
            <v>2844</v>
          </cell>
          <cell r="D27">
            <v>1763</v>
          </cell>
          <cell r="E27">
            <v>1081</v>
          </cell>
          <cell r="F27">
            <v>20</v>
          </cell>
          <cell r="G27">
            <v>3</v>
          </cell>
          <cell r="H27">
            <v>2824</v>
          </cell>
          <cell r="I27">
            <v>1758</v>
          </cell>
          <cell r="J27">
            <v>660</v>
          </cell>
          <cell r="K27">
            <v>10</v>
          </cell>
          <cell r="L27">
            <v>958</v>
          </cell>
          <cell r="M27">
            <v>33</v>
          </cell>
          <cell r="N27">
            <v>0</v>
          </cell>
          <cell r="O27">
            <v>0</v>
          </cell>
          <cell r="P27">
            <v>97</v>
          </cell>
          <cell r="Q27">
            <v>1066</v>
          </cell>
        </row>
        <row r="28">
          <cell r="B28" t="str">
            <v>Lai Châu</v>
          </cell>
          <cell r="C28">
            <v>544</v>
          </cell>
          <cell r="D28">
            <v>206</v>
          </cell>
          <cell r="E28">
            <v>338</v>
          </cell>
          <cell r="F28">
            <v>3</v>
          </cell>
          <cell r="G28">
            <v>0</v>
          </cell>
          <cell r="H28">
            <v>541</v>
          </cell>
          <cell r="I28">
            <v>389</v>
          </cell>
          <cell r="J28">
            <v>253</v>
          </cell>
          <cell r="K28">
            <v>1</v>
          </cell>
          <cell r="L28">
            <v>124</v>
          </cell>
          <cell r="M28">
            <v>4</v>
          </cell>
          <cell r="N28">
            <v>0</v>
          </cell>
          <cell r="O28">
            <v>0</v>
          </cell>
          <cell r="P28">
            <v>7</v>
          </cell>
          <cell r="Q28">
            <v>152</v>
          </cell>
        </row>
        <row r="29">
          <cell r="B29" t="str">
            <v>Lạng Sơn</v>
          </cell>
          <cell r="C29">
            <v>2224</v>
          </cell>
          <cell r="D29">
            <v>1221</v>
          </cell>
          <cell r="E29">
            <v>1003</v>
          </cell>
          <cell r="F29">
            <v>17</v>
          </cell>
          <cell r="G29">
            <v>0</v>
          </cell>
          <cell r="H29">
            <v>2207</v>
          </cell>
          <cell r="I29">
            <v>1278</v>
          </cell>
          <cell r="J29">
            <v>610</v>
          </cell>
          <cell r="K29">
            <v>8</v>
          </cell>
          <cell r="L29">
            <v>629</v>
          </cell>
          <cell r="M29">
            <v>28</v>
          </cell>
          <cell r="N29">
            <v>1</v>
          </cell>
          <cell r="O29">
            <v>0</v>
          </cell>
          <cell r="P29">
            <v>2</v>
          </cell>
          <cell r="Q29">
            <v>929</v>
          </cell>
        </row>
        <row r="30">
          <cell r="B30" t="str">
            <v>Lào Cai</v>
          </cell>
          <cell r="C30">
            <v>1822</v>
          </cell>
          <cell r="D30">
            <v>1188</v>
          </cell>
          <cell r="E30">
            <v>634</v>
          </cell>
          <cell r="F30">
            <v>8</v>
          </cell>
          <cell r="G30">
            <v>0</v>
          </cell>
          <cell r="H30">
            <v>1814</v>
          </cell>
          <cell r="I30">
            <v>979</v>
          </cell>
          <cell r="J30">
            <v>421</v>
          </cell>
          <cell r="K30">
            <v>5</v>
          </cell>
          <cell r="L30">
            <v>526</v>
          </cell>
          <cell r="M30">
            <v>23</v>
          </cell>
          <cell r="N30">
            <v>0</v>
          </cell>
          <cell r="O30">
            <v>0</v>
          </cell>
          <cell r="P30">
            <v>4</v>
          </cell>
          <cell r="Q30">
            <v>835</v>
          </cell>
        </row>
        <row r="31">
          <cell r="B31" t="str">
            <v>Nam Định</v>
          </cell>
          <cell r="C31">
            <v>2882</v>
          </cell>
          <cell r="D31">
            <v>1827</v>
          </cell>
          <cell r="E31">
            <v>1055</v>
          </cell>
          <cell r="F31">
            <v>22</v>
          </cell>
          <cell r="G31">
            <v>0</v>
          </cell>
          <cell r="H31">
            <v>2860</v>
          </cell>
          <cell r="I31">
            <v>1638</v>
          </cell>
          <cell r="J31">
            <v>639</v>
          </cell>
          <cell r="K31">
            <v>10</v>
          </cell>
          <cell r="L31">
            <v>713</v>
          </cell>
          <cell r="M31">
            <v>210</v>
          </cell>
          <cell r="N31">
            <v>3</v>
          </cell>
          <cell r="O31">
            <v>0</v>
          </cell>
          <cell r="P31">
            <v>63</v>
          </cell>
          <cell r="Q31">
            <v>1222</v>
          </cell>
        </row>
        <row r="32">
          <cell r="B32" t="str">
            <v>Ninh Bình</v>
          </cell>
          <cell r="C32">
            <v>2701</v>
          </cell>
          <cell r="D32">
            <v>2013</v>
          </cell>
          <cell r="E32">
            <v>688</v>
          </cell>
          <cell r="F32">
            <v>19</v>
          </cell>
          <cell r="G32">
            <v>1</v>
          </cell>
          <cell r="H32">
            <v>2682</v>
          </cell>
          <cell r="I32">
            <v>2152</v>
          </cell>
          <cell r="J32">
            <v>398</v>
          </cell>
          <cell r="K32">
            <v>4</v>
          </cell>
          <cell r="L32">
            <v>1544</v>
          </cell>
          <cell r="M32">
            <v>181</v>
          </cell>
          <cell r="N32">
            <v>0</v>
          </cell>
          <cell r="O32">
            <v>3</v>
          </cell>
          <cell r="P32">
            <v>22</v>
          </cell>
          <cell r="Q32">
            <v>530</v>
          </cell>
        </row>
        <row r="33">
          <cell r="B33" t="str">
            <v>Nghệ An</v>
          </cell>
          <cell r="C33">
            <v>6142</v>
          </cell>
          <cell r="D33">
            <v>3170</v>
          </cell>
          <cell r="E33">
            <v>2972</v>
          </cell>
          <cell r="F33">
            <v>6</v>
          </cell>
          <cell r="G33">
            <v>0</v>
          </cell>
          <cell r="H33">
            <v>6142</v>
          </cell>
          <cell r="I33">
            <v>4063</v>
          </cell>
          <cell r="J33">
            <v>1431</v>
          </cell>
          <cell r="K33">
            <v>7</v>
          </cell>
          <cell r="L33">
            <v>2346</v>
          </cell>
          <cell r="M33">
            <v>194</v>
          </cell>
          <cell r="N33">
            <v>3</v>
          </cell>
          <cell r="O33">
            <v>18</v>
          </cell>
          <cell r="P33">
            <v>64</v>
          </cell>
          <cell r="Q33">
            <v>2079</v>
          </cell>
        </row>
        <row r="34">
          <cell r="B34" t="str">
            <v>Phú Thọ</v>
          </cell>
          <cell r="C34">
            <v>4278</v>
          </cell>
          <cell r="D34">
            <v>2741</v>
          </cell>
          <cell r="E34">
            <v>1537</v>
          </cell>
          <cell r="F34">
            <v>36</v>
          </cell>
          <cell r="G34">
            <v>0</v>
          </cell>
          <cell r="H34">
            <v>4242</v>
          </cell>
          <cell r="I34">
            <v>2946</v>
          </cell>
          <cell r="J34">
            <v>1032</v>
          </cell>
          <cell r="K34">
            <v>15</v>
          </cell>
          <cell r="L34">
            <v>1724</v>
          </cell>
          <cell r="M34">
            <v>116</v>
          </cell>
          <cell r="N34">
            <v>2</v>
          </cell>
          <cell r="O34">
            <v>0</v>
          </cell>
          <cell r="P34">
            <v>57</v>
          </cell>
          <cell r="Q34">
            <v>1296</v>
          </cell>
        </row>
        <row r="35">
          <cell r="B35" t="str">
            <v>Quảng Ninh</v>
          </cell>
          <cell r="C35">
            <v>4104</v>
          </cell>
          <cell r="D35">
            <v>2864</v>
          </cell>
          <cell r="E35">
            <v>1240</v>
          </cell>
          <cell r="F35">
            <v>10</v>
          </cell>
          <cell r="G35">
            <v>0</v>
          </cell>
          <cell r="H35">
            <v>4094</v>
          </cell>
          <cell r="I35">
            <v>2608</v>
          </cell>
          <cell r="J35">
            <v>818</v>
          </cell>
          <cell r="K35">
            <v>18</v>
          </cell>
          <cell r="L35">
            <v>1656</v>
          </cell>
          <cell r="M35">
            <v>89</v>
          </cell>
          <cell r="N35">
            <v>9</v>
          </cell>
          <cell r="O35">
            <v>0</v>
          </cell>
          <cell r="P35">
            <v>18</v>
          </cell>
          <cell r="Q35">
            <v>1486</v>
          </cell>
        </row>
        <row r="36">
          <cell r="B36" t="str">
            <v>Sơn La</v>
          </cell>
          <cell r="C36">
            <v>2112</v>
          </cell>
          <cell r="D36">
            <v>1300</v>
          </cell>
          <cell r="E36">
            <v>812</v>
          </cell>
          <cell r="F36">
            <v>6</v>
          </cell>
          <cell r="G36">
            <v>0</v>
          </cell>
          <cell r="H36">
            <v>2106</v>
          </cell>
          <cell r="I36">
            <v>1418</v>
          </cell>
          <cell r="J36">
            <v>530</v>
          </cell>
          <cell r="K36">
            <v>5</v>
          </cell>
          <cell r="L36">
            <v>787</v>
          </cell>
          <cell r="M36">
            <v>61</v>
          </cell>
          <cell r="N36">
            <v>7</v>
          </cell>
          <cell r="O36">
            <v>0</v>
          </cell>
          <cell r="P36">
            <v>28</v>
          </cell>
          <cell r="Q36">
            <v>688</v>
          </cell>
        </row>
        <row r="37">
          <cell r="B37" t="str">
            <v>Tuyên Quang</v>
          </cell>
          <cell r="C37">
            <v>2102</v>
          </cell>
          <cell r="D37">
            <v>1288</v>
          </cell>
          <cell r="E37">
            <v>814</v>
          </cell>
          <cell r="F37">
            <v>10</v>
          </cell>
          <cell r="G37">
            <v>0</v>
          </cell>
          <cell r="H37">
            <v>2092</v>
          </cell>
          <cell r="I37">
            <v>1108</v>
          </cell>
          <cell r="J37">
            <v>516</v>
          </cell>
          <cell r="K37">
            <v>19</v>
          </cell>
          <cell r="L37">
            <v>485</v>
          </cell>
          <cell r="M37">
            <v>87</v>
          </cell>
          <cell r="N37">
            <v>0</v>
          </cell>
          <cell r="O37">
            <v>0</v>
          </cell>
          <cell r="P37">
            <v>1</v>
          </cell>
          <cell r="Q37">
            <v>984</v>
          </cell>
        </row>
        <row r="38">
          <cell r="B38" t="str">
            <v>Thái Bình</v>
          </cell>
          <cell r="C38">
            <v>3362</v>
          </cell>
          <cell r="D38">
            <v>2266</v>
          </cell>
          <cell r="E38">
            <v>1096</v>
          </cell>
          <cell r="F38">
            <v>24</v>
          </cell>
          <cell r="G38">
            <v>0</v>
          </cell>
          <cell r="H38">
            <v>3338</v>
          </cell>
          <cell r="I38">
            <v>2030</v>
          </cell>
          <cell r="J38">
            <v>626</v>
          </cell>
          <cell r="K38">
            <v>5</v>
          </cell>
          <cell r="L38">
            <v>969</v>
          </cell>
          <cell r="M38">
            <v>334</v>
          </cell>
          <cell r="N38">
            <v>19</v>
          </cell>
          <cell r="O38">
            <v>0</v>
          </cell>
          <cell r="P38">
            <v>77</v>
          </cell>
          <cell r="Q38">
            <v>1308</v>
          </cell>
        </row>
        <row r="39">
          <cell r="B39" t="str">
            <v>Thái Nguyên</v>
          </cell>
          <cell r="C39">
            <v>5029</v>
          </cell>
          <cell r="D39">
            <v>3257</v>
          </cell>
          <cell r="E39">
            <v>1772</v>
          </cell>
          <cell r="F39">
            <v>21</v>
          </cell>
          <cell r="G39">
            <v>0</v>
          </cell>
          <cell r="H39">
            <v>5008</v>
          </cell>
          <cell r="I39">
            <v>2340</v>
          </cell>
          <cell r="J39">
            <v>631</v>
          </cell>
          <cell r="K39">
            <v>5</v>
          </cell>
          <cell r="L39">
            <v>1622</v>
          </cell>
          <cell r="M39">
            <v>38</v>
          </cell>
          <cell r="N39">
            <v>8</v>
          </cell>
          <cell r="O39">
            <v>0</v>
          </cell>
          <cell r="P39">
            <v>36</v>
          </cell>
          <cell r="Q39">
            <v>2668</v>
          </cell>
        </row>
        <row r="40">
          <cell r="B40" t="str">
            <v>Thanh Hóa</v>
          </cell>
          <cell r="C40">
            <v>6358</v>
          </cell>
          <cell r="D40">
            <v>4474</v>
          </cell>
          <cell r="E40">
            <v>1884</v>
          </cell>
          <cell r="F40">
            <v>28</v>
          </cell>
          <cell r="G40">
            <v>0</v>
          </cell>
          <cell r="H40">
            <v>6330</v>
          </cell>
          <cell r="I40">
            <v>4185</v>
          </cell>
          <cell r="J40">
            <v>1118</v>
          </cell>
          <cell r="K40">
            <v>23</v>
          </cell>
          <cell r="L40">
            <v>2250</v>
          </cell>
          <cell r="M40">
            <v>581</v>
          </cell>
          <cell r="N40">
            <v>5</v>
          </cell>
          <cell r="O40">
            <v>1</v>
          </cell>
          <cell r="P40">
            <v>207</v>
          </cell>
          <cell r="Q40">
            <v>2145</v>
          </cell>
        </row>
        <row r="41">
          <cell r="B41" t="str">
            <v>Vĩnh Phúc</v>
          </cell>
          <cell r="C41">
            <v>3034</v>
          </cell>
          <cell r="D41">
            <v>1647</v>
          </cell>
          <cell r="E41">
            <v>1387</v>
          </cell>
          <cell r="F41">
            <v>36</v>
          </cell>
          <cell r="G41">
            <v>2</v>
          </cell>
          <cell r="H41">
            <v>2998</v>
          </cell>
          <cell r="I41">
            <v>1957</v>
          </cell>
          <cell r="J41">
            <v>1088</v>
          </cell>
          <cell r="K41">
            <v>14</v>
          </cell>
          <cell r="L41">
            <v>789</v>
          </cell>
          <cell r="M41">
            <v>19</v>
          </cell>
          <cell r="N41">
            <v>2</v>
          </cell>
          <cell r="O41">
            <v>1</v>
          </cell>
          <cell r="P41">
            <v>44</v>
          </cell>
          <cell r="Q41">
            <v>1041</v>
          </cell>
        </row>
        <row r="42">
          <cell r="B42" t="str">
            <v>Yên Bái</v>
          </cell>
          <cell r="C42">
            <v>2128</v>
          </cell>
          <cell r="D42">
            <v>1199</v>
          </cell>
          <cell r="E42">
            <v>929</v>
          </cell>
          <cell r="F42">
            <v>5</v>
          </cell>
          <cell r="G42">
            <v>0</v>
          </cell>
          <cell r="H42">
            <v>2123</v>
          </cell>
          <cell r="I42">
            <v>1220</v>
          </cell>
          <cell r="J42">
            <v>637</v>
          </cell>
          <cell r="K42">
            <v>9</v>
          </cell>
          <cell r="L42">
            <v>482</v>
          </cell>
          <cell r="M42">
            <v>87</v>
          </cell>
          <cell r="N42">
            <v>5</v>
          </cell>
          <cell r="O42">
            <v>0</v>
          </cell>
          <cell r="P42">
            <v>0</v>
          </cell>
          <cell r="Q42">
            <v>903</v>
          </cell>
        </row>
      </sheetData>
      <sheetData sheetId="1">
        <row r="11">
          <cell r="B11" t="str">
            <v>Bắc Giang</v>
          </cell>
          <cell r="C11">
            <v>875277840.5</v>
          </cell>
          <cell r="D11">
            <v>792888837</v>
          </cell>
          <cell r="E11">
            <v>82389003.5</v>
          </cell>
          <cell r="F11">
            <v>828896</v>
          </cell>
          <cell r="G11">
            <v>0</v>
          </cell>
          <cell r="H11">
            <v>874448944.9000001</v>
          </cell>
          <cell r="I11">
            <v>746894664.9000001</v>
          </cell>
          <cell r="J11">
            <v>15783983</v>
          </cell>
          <cell r="K11">
            <v>2920833.7</v>
          </cell>
          <cell r="L11">
            <v>0</v>
          </cell>
          <cell r="M11">
            <v>633621393</v>
          </cell>
          <cell r="N11">
            <v>83562765.2</v>
          </cell>
          <cell r="O11">
            <v>7564061</v>
          </cell>
          <cell r="P11">
            <v>0</v>
          </cell>
          <cell r="Q11">
            <v>3441629</v>
          </cell>
          <cell r="R11">
            <v>127554280</v>
          </cell>
        </row>
        <row r="12">
          <cell r="B12" t="str">
            <v>Bắc Kạn</v>
          </cell>
          <cell r="C12">
            <v>30512576</v>
          </cell>
          <cell r="D12">
            <v>15342370</v>
          </cell>
          <cell r="E12">
            <v>15170206</v>
          </cell>
          <cell r="F12">
            <v>20147</v>
          </cell>
          <cell r="G12">
            <v>0</v>
          </cell>
          <cell r="H12">
            <v>30492429</v>
          </cell>
          <cell r="I12">
            <v>24434741</v>
          </cell>
          <cell r="J12">
            <v>670514</v>
          </cell>
          <cell r="K12">
            <v>128869</v>
          </cell>
          <cell r="L12">
            <v>4300</v>
          </cell>
          <cell r="M12">
            <v>23574759</v>
          </cell>
          <cell r="N12">
            <v>55157</v>
          </cell>
          <cell r="O12">
            <v>0</v>
          </cell>
          <cell r="P12">
            <v>0</v>
          </cell>
          <cell r="Q12">
            <v>1142</v>
          </cell>
          <cell r="R12">
            <v>6057688</v>
          </cell>
        </row>
        <row r="13">
          <cell r="B13" t="str">
            <v>Bắc Ninh</v>
          </cell>
          <cell r="C13">
            <v>797183650.663</v>
          </cell>
          <cell r="D13">
            <v>669586905</v>
          </cell>
          <cell r="E13">
            <v>127596746.663</v>
          </cell>
          <cell r="F13">
            <v>5294268</v>
          </cell>
          <cell r="G13">
            <v>0</v>
          </cell>
          <cell r="H13">
            <v>791889382.663</v>
          </cell>
          <cell r="I13">
            <v>730558149.663</v>
          </cell>
          <cell r="J13">
            <v>8011092</v>
          </cell>
          <cell r="K13">
            <v>3982635</v>
          </cell>
          <cell r="L13">
            <v>6800</v>
          </cell>
          <cell r="M13">
            <v>687548368.663</v>
          </cell>
          <cell r="N13">
            <v>20446392</v>
          </cell>
          <cell r="O13">
            <v>0</v>
          </cell>
          <cell r="P13">
            <v>0</v>
          </cell>
          <cell r="Q13">
            <v>10562862</v>
          </cell>
          <cell r="R13">
            <v>61331233</v>
          </cell>
        </row>
        <row r="14">
          <cell r="B14" t="str">
            <v>Bình Thuận</v>
          </cell>
          <cell r="C14">
            <v>1059619149</v>
          </cell>
          <cell r="D14">
            <v>973966260</v>
          </cell>
          <cell r="E14">
            <v>85652889</v>
          </cell>
          <cell r="F14">
            <v>1739990</v>
          </cell>
          <cell r="G14">
            <v>0</v>
          </cell>
          <cell r="H14">
            <v>1057881159</v>
          </cell>
          <cell r="I14">
            <v>1028237617</v>
          </cell>
          <cell r="J14">
            <v>17222587</v>
          </cell>
          <cell r="K14">
            <v>4343549</v>
          </cell>
          <cell r="L14">
            <v>0</v>
          </cell>
          <cell r="M14">
            <v>549194651</v>
          </cell>
          <cell r="N14">
            <v>64196113</v>
          </cell>
          <cell r="O14">
            <v>5862355</v>
          </cell>
          <cell r="P14">
            <v>0</v>
          </cell>
          <cell r="Q14">
            <v>387418362</v>
          </cell>
          <cell r="R14">
            <v>29643542</v>
          </cell>
        </row>
        <row r="15">
          <cell r="B15" t="str">
            <v>Cao Bằng</v>
          </cell>
          <cell r="C15">
            <v>31038048</v>
          </cell>
          <cell r="D15">
            <v>22948558</v>
          </cell>
          <cell r="E15">
            <v>8089490</v>
          </cell>
          <cell r="F15">
            <v>0</v>
          </cell>
          <cell r="G15">
            <v>0</v>
          </cell>
          <cell r="H15">
            <v>31038048</v>
          </cell>
          <cell r="I15">
            <v>22468073</v>
          </cell>
          <cell r="J15">
            <v>965768</v>
          </cell>
          <cell r="K15">
            <v>13600</v>
          </cell>
          <cell r="L15">
            <v>19500</v>
          </cell>
          <cell r="M15">
            <v>19006847</v>
          </cell>
          <cell r="N15">
            <v>1716681</v>
          </cell>
          <cell r="O15">
            <v>0</v>
          </cell>
          <cell r="P15">
            <v>0</v>
          </cell>
          <cell r="Q15">
            <v>745677</v>
          </cell>
          <cell r="R15">
            <v>8569975</v>
          </cell>
        </row>
        <row r="16">
          <cell r="B16" t="str">
            <v>Đắk Lắc</v>
          </cell>
          <cell r="C16">
            <v>791275110</v>
          </cell>
          <cell r="D16">
            <v>594068493</v>
          </cell>
          <cell r="E16">
            <v>197206617</v>
          </cell>
          <cell r="F16">
            <v>1144594</v>
          </cell>
          <cell r="G16">
            <v>0</v>
          </cell>
          <cell r="H16">
            <v>790130516</v>
          </cell>
          <cell r="I16">
            <v>745746148</v>
          </cell>
          <cell r="J16">
            <v>35752151</v>
          </cell>
          <cell r="K16">
            <v>11405536</v>
          </cell>
          <cell r="L16">
            <v>0</v>
          </cell>
          <cell r="M16">
            <v>579114196</v>
          </cell>
          <cell r="N16">
            <v>56518552</v>
          </cell>
          <cell r="O16">
            <v>672311</v>
          </cell>
          <cell r="P16">
            <v>0</v>
          </cell>
          <cell r="Q16">
            <v>62283402</v>
          </cell>
          <cell r="R16">
            <v>44384368</v>
          </cell>
        </row>
        <row r="17">
          <cell r="B17" t="str">
            <v>Đắk Nông</v>
          </cell>
          <cell r="C17">
            <v>915556083</v>
          </cell>
          <cell r="D17">
            <v>844056552</v>
          </cell>
          <cell r="E17">
            <v>71499531</v>
          </cell>
          <cell r="F17">
            <v>11699425</v>
          </cell>
          <cell r="G17">
            <v>0</v>
          </cell>
          <cell r="H17">
            <v>903856658</v>
          </cell>
          <cell r="I17">
            <v>863435027</v>
          </cell>
          <cell r="J17">
            <v>31702906</v>
          </cell>
          <cell r="K17">
            <v>1519322</v>
          </cell>
          <cell r="L17">
            <v>0</v>
          </cell>
          <cell r="M17">
            <v>796665100</v>
          </cell>
          <cell r="N17">
            <v>27791495</v>
          </cell>
          <cell r="O17">
            <v>0</v>
          </cell>
          <cell r="P17">
            <v>0</v>
          </cell>
          <cell r="Q17">
            <v>5756204</v>
          </cell>
          <cell r="R17">
            <v>40421631</v>
          </cell>
        </row>
        <row r="18">
          <cell r="B18" t="str">
            <v>Điện Biên</v>
          </cell>
          <cell r="C18">
            <v>24974232.075000003</v>
          </cell>
          <cell r="D18">
            <v>15130338.1</v>
          </cell>
          <cell r="E18">
            <v>9843893.975</v>
          </cell>
          <cell r="F18">
            <v>2141708</v>
          </cell>
          <cell r="G18">
            <v>0</v>
          </cell>
          <cell r="H18">
            <v>22832524.075000003</v>
          </cell>
          <cell r="I18">
            <v>12668059.975</v>
          </cell>
          <cell r="J18">
            <v>1459998.375</v>
          </cell>
          <cell r="K18">
            <v>1300198</v>
          </cell>
          <cell r="L18">
            <v>4900</v>
          </cell>
          <cell r="M18">
            <v>6463890.6</v>
          </cell>
          <cell r="N18">
            <v>2743813</v>
          </cell>
          <cell r="O18">
            <v>682500</v>
          </cell>
          <cell r="P18">
            <v>0</v>
          </cell>
          <cell r="Q18">
            <v>12760</v>
          </cell>
          <cell r="R18">
            <v>10164464.1</v>
          </cell>
        </row>
        <row r="19">
          <cell r="B19" t="str">
            <v>Gia Lai</v>
          </cell>
          <cell r="C19">
            <v>765331513</v>
          </cell>
          <cell r="D19">
            <v>671617230</v>
          </cell>
          <cell r="E19">
            <v>93714283</v>
          </cell>
          <cell r="F19">
            <v>933817</v>
          </cell>
          <cell r="G19">
            <v>0</v>
          </cell>
          <cell r="H19">
            <v>764901191</v>
          </cell>
          <cell r="I19">
            <v>703573171</v>
          </cell>
          <cell r="J19">
            <v>19346557</v>
          </cell>
          <cell r="K19">
            <v>15111376</v>
          </cell>
          <cell r="L19">
            <v>13667</v>
          </cell>
          <cell r="M19">
            <v>577260858</v>
          </cell>
          <cell r="N19">
            <v>58048807</v>
          </cell>
          <cell r="O19">
            <v>9041617</v>
          </cell>
          <cell r="P19">
            <v>1408952</v>
          </cell>
          <cell r="Q19">
            <v>23341337</v>
          </cell>
          <cell r="R19">
            <v>61328020</v>
          </cell>
        </row>
        <row r="20">
          <cell r="B20" t="str">
            <v>Hà Giang</v>
          </cell>
          <cell r="C20">
            <v>26221710</v>
          </cell>
          <cell r="D20">
            <v>20867769</v>
          </cell>
          <cell r="E20">
            <v>5353941</v>
          </cell>
          <cell r="F20">
            <v>396456</v>
          </cell>
          <cell r="G20">
            <v>0</v>
          </cell>
          <cell r="H20">
            <v>26220110</v>
          </cell>
          <cell r="I20">
            <v>20739826</v>
          </cell>
          <cell r="J20">
            <v>971636</v>
          </cell>
          <cell r="K20">
            <v>72602</v>
          </cell>
          <cell r="L20">
            <v>6500</v>
          </cell>
          <cell r="M20">
            <v>13530472</v>
          </cell>
          <cell r="N20">
            <v>5818546</v>
          </cell>
          <cell r="O20">
            <v>0</v>
          </cell>
          <cell r="P20">
            <v>0</v>
          </cell>
          <cell r="Q20">
            <v>340070</v>
          </cell>
          <cell r="R20">
            <v>5480284</v>
          </cell>
        </row>
        <row r="21">
          <cell r="B21" t="str">
            <v>Hà Nam</v>
          </cell>
          <cell r="C21">
            <v>167264962</v>
          </cell>
          <cell r="D21">
            <v>162368189</v>
          </cell>
          <cell r="E21">
            <v>4896773</v>
          </cell>
          <cell r="F21">
            <v>13163</v>
          </cell>
          <cell r="G21">
            <v>0</v>
          </cell>
          <cell r="H21">
            <v>167251799</v>
          </cell>
          <cell r="I21">
            <v>151336267</v>
          </cell>
          <cell r="J21">
            <v>3265365</v>
          </cell>
          <cell r="K21">
            <v>39837</v>
          </cell>
          <cell r="L21">
            <v>0</v>
          </cell>
          <cell r="M21">
            <v>140907981</v>
          </cell>
          <cell r="N21">
            <v>2356718</v>
          </cell>
          <cell r="O21">
            <v>480900</v>
          </cell>
          <cell r="P21">
            <v>0</v>
          </cell>
          <cell r="Q21">
            <v>4285466</v>
          </cell>
          <cell r="R21">
            <v>15915532</v>
          </cell>
        </row>
        <row r="22">
          <cell r="B22" t="str">
            <v>Hà Nội</v>
          </cell>
          <cell r="C22">
            <v>9820109029.594</v>
          </cell>
          <cell r="D22">
            <v>6495385461.6</v>
          </cell>
          <cell r="E22">
            <v>3324723567.994</v>
          </cell>
          <cell r="F22">
            <v>403383209</v>
          </cell>
          <cell r="G22">
            <v>0</v>
          </cell>
          <cell r="H22">
            <v>9416725820.594</v>
          </cell>
          <cell r="I22">
            <v>8873489598.094</v>
          </cell>
          <cell r="J22">
            <v>126342413.17199999</v>
          </cell>
          <cell r="K22">
            <v>36797659</v>
          </cell>
          <cell r="L22">
            <v>167206</v>
          </cell>
          <cell r="M22">
            <v>7642580410.122</v>
          </cell>
          <cell r="N22">
            <v>392095527.8</v>
          </cell>
          <cell r="O22">
            <v>147339573</v>
          </cell>
          <cell r="P22">
            <v>15889737</v>
          </cell>
          <cell r="Q22">
            <v>512277072</v>
          </cell>
          <cell r="R22">
            <v>543236222.5</v>
          </cell>
        </row>
        <row r="23">
          <cell r="B23" t="str">
            <v>Hà Tĩnh</v>
          </cell>
          <cell r="C23">
            <v>54172305</v>
          </cell>
          <cell r="D23">
            <v>42970557</v>
          </cell>
          <cell r="E23">
            <v>11201748</v>
          </cell>
          <cell r="F23">
            <v>1852196</v>
          </cell>
          <cell r="G23">
            <v>0</v>
          </cell>
          <cell r="H23">
            <v>52320109</v>
          </cell>
          <cell r="I23">
            <v>42270377</v>
          </cell>
          <cell r="J23">
            <v>2820537</v>
          </cell>
          <cell r="K23">
            <v>166350</v>
          </cell>
          <cell r="L23">
            <v>0</v>
          </cell>
          <cell r="M23">
            <v>37406460</v>
          </cell>
          <cell r="N23">
            <v>1268801</v>
          </cell>
          <cell r="O23">
            <v>56665</v>
          </cell>
          <cell r="P23">
            <v>0</v>
          </cell>
          <cell r="Q23">
            <v>551564</v>
          </cell>
          <cell r="R23">
            <v>10049732</v>
          </cell>
        </row>
        <row r="24">
          <cell r="B24" t="str">
            <v>Hải Dương</v>
          </cell>
          <cell r="C24">
            <v>1335713753</v>
          </cell>
          <cell r="D24">
            <v>1253488358</v>
          </cell>
          <cell r="E24">
            <v>82225395</v>
          </cell>
          <cell r="F24">
            <v>1704193</v>
          </cell>
          <cell r="G24">
            <v>0</v>
          </cell>
          <cell r="H24">
            <v>1334009560</v>
          </cell>
          <cell r="I24">
            <v>1302178597</v>
          </cell>
          <cell r="J24">
            <v>13889584</v>
          </cell>
          <cell r="K24">
            <v>545816</v>
          </cell>
          <cell r="L24">
            <v>10451010</v>
          </cell>
          <cell r="M24">
            <v>168237866</v>
          </cell>
          <cell r="N24">
            <v>30513102</v>
          </cell>
          <cell r="O24">
            <v>1044223364</v>
          </cell>
          <cell r="P24">
            <v>0</v>
          </cell>
          <cell r="Q24">
            <v>34317855</v>
          </cell>
          <cell r="R24">
            <v>31830963</v>
          </cell>
        </row>
        <row r="25">
          <cell r="B25" t="str">
            <v>Hải Phòng</v>
          </cell>
          <cell r="C25">
            <v>3082742314</v>
          </cell>
          <cell r="D25">
            <v>2857248833</v>
          </cell>
          <cell r="E25">
            <v>225493481</v>
          </cell>
          <cell r="F25">
            <v>15626145</v>
          </cell>
          <cell r="G25">
            <v>0</v>
          </cell>
          <cell r="H25">
            <v>3067116169</v>
          </cell>
          <cell r="I25">
            <v>2985970984</v>
          </cell>
          <cell r="J25">
            <v>20538570</v>
          </cell>
          <cell r="K25">
            <v>1317173</v>
          </cell>
          <cell r="L25">
            <v>0</v>
          </cell>
          <cell r="M25">
            <v>2701679883</v>
          </cell>
          <cell r="N25">
            <v>14557043</v>
          </cell>
          <cell r="O25">
            <v>35512083</v>
          </cell>
          <cell r="P25">
            <v>11255019</v>
          </cell>
          <cell r="Q25">
            <v>201111213</v>
          </cell>
          <cell r="R25">
            <v>81145185</v>
          </cell>
        </row>
        <row r="26">
          <cell r="B26" t="str">
            <v>Hòa Bình</v>
          </cell>
          <cell r="C26">
            <v>105206501</v>
          </cell>
          <cell r="D26">
            <v>61818718</v>
          </cell>
          <cell r="E26">
            <v>43387783</v>
          </cell>
          <cell r="F26">
            <v>223549</v>
          </cell>
          <cell r="G26">
            <v>0</v>
          </cell>
          <cell r="H26">
            <v>104982952.229</v>
          </cell>
          <cell r="I26">
            <v>98581267.229</v>
          </cell>
          <cell r="J26">
            <v>2482962</v>
          </cell>
          <cell r="K26">
            <v>371023</v>
          </cell>
          <cell r="L26">
            <v>0</v>
          </cell>
          <cell r="M26">
            <v>86549744</v>
          </cell>
          <cell r="N26">
            <v>3972674.2290000003</v>
          </cell>
          <cell r="O26">
            <v>150140</v>
          </cell>
          <cell r="P26">
            <v>0</v>
          </cell>
          <cell r="Q26">
            <v>5054724</v>
          </cell>
          <cell r="R26">
            <v>6401685</v>
          </cell>
        </row>
        <row r="27">
          <cell r="B27" t="str">
            <v>Hưng Yên</v>
          </cell>
          <cell r="C27">
            <v>407265425.9</v>
          </cell>
          <cell r="D27">
            <v>287914496</v>
          </cell>
          <cell r="E27">
            <v>119350929.9</v>
          </cell>
          <cell r="F27">
            <v>1871249.175</v>
          </cell>
          <cell r="G27">
            <v>21449123</v>
          </cell>
          <cell r="H27">
            <v>405394176.725</v>
          </cell>
          <cell r="I27">
            <v>387245030.18200004</v>
          </cell>
          <cell r="J27">
            <v>2965462.9</v>
          </cell>
          <cell r="K27">
            <v>1004031</v>
          </cell>
          <cell r="L27">
            <v>0</v>
          </cell>
          <cell r="M27">
            <v>246519551.754</v>
          </cell>
          <cell r="N27">
            <v>56903963.228</v>
          </cell>
          <cell r="O27">
            <v>0</v>
          </cell>
          <cell r="P27">
            <v>0</v>
          </cell>
          <cell r="Q27">
            <v>79852021.3</v>
          </cell>
          <cell r="R27">
            <v>18149146.542999998</v>
          </cell>
        </row>
        <row r="28">
          <cell r="B28" t="str">
            <v>Lai Châu</v>
          </cell>
          <cell r="C28">
            <v>12075154</v>
          </cell>
          <cell r="D28">
            <v>8096284</v>
          </cell>
          <cell r="E28">
            <v>3978870</v>
          </cell>
          <cell r="F28">
            <v>59692</v>
          </cell>
          <cell r="G28">
            <v>0</v>
          </cell>
          <cell r="H28">
            <v>12015462</v>
          </cell>
          <cell r="I28">
            <v>9944415</v>
          </cell>
          <cell r="J28">
            <v>2725613</v>
          </cell>
          <cell r="K28">
            <v>49372</v>
          </cell>
          <cell r="L28">
            <v>0</v>
          </cell>
          <cell r="M28">
            <v>2995913</v>
          </cell>
          <cell r="N28">
            <v>3406351</v>
          </cell>
          <cell r="O28">
            <v>0</v>
          </cell>
          <cell r="P28">
            <v>0</v>
          </cell>
          <cell r="Q28">
            <v>767166</v>
          </cell>
          <cell r="R28">
            <v>2071047</v>
          </cell>
        </row>
        <row r="29">
          <cell r="B29" t="str">
            <v>Lạng Sơn</v>
          </cell>
          <cell r="C29">
            <v>73782587</v>
          </cell>
          <cell r="D29">
            <v>62089323</v>
          </cell>
          <cell r="E29">
            <v>11693264</v>
          </cell>
          <cell r="F29">
            <v>307127</v>
          </cell>
          <cell r="G29">
            <v>0</v>
          </cell>
          <cell r="H29">
            <v>73475460</v>
          </cell>
          <cell r="I29">
            <v>33293352</v>
          </cell>
          <cell r="J29">
            <v>1901891</v>
          </cell>
          <cell r="K29">
            <v>38015</v>
          </cell>
          <cell r="L29">
            <v>118800</v>
          </cell>
          <cell r="M29">
            <v>27313370</v>
          </cell>
          <cell r="N29">
            <v>3198299</v>
          </cell>
          <cell r="O29">
            <v>43787</v>
          </cell>
          <cell r="P29">
            <v>0</v>
          </cell>
          <cell r="Q29">
            <v>679190</v>
          </cell>
          <cell r="R29">
            <v>40182108</v>
          </cell>
        </row>
        <row r="30">
          <cell r="B30" t="str">
            <v>Lào Cai</v>
          </cell>
          <cell r="C30">
            <v>77701717.454</v>
          </cell>
          <cell r="D30">
            <v>34751053.45</v>
          </cell>
          <cell r="E30">
            <v>42950664.004</v>
          </cell>
          <cell r="F30">
            <v>449265</v>
          </cell>
          <cell r="G30">
            <v>0</v>
          </cell>
          <cell r="H30">
            <v>77252452.454</v>
          </cell>
          <cell r="I30">
            <v>65975104.004</v>
          </cell>
          <cell r="J30">
            <v>5787551.004</v>
          </cell>
          <cell r="K30">
            <v>107299</v>
          </cell>
          <cell r="L30">
            <v>12656</v>
          </cell>
          <cell r="M30">
            <v>58375994</v>
          </cell>
          <cell r="N30">
            <v>800108</v>
          </cell>
          <cell r="O30">
            <v>0</v>
          </cell>
          <cell r="P30">
            <v>0</v>
          </cell>
          <cell r="Q30">
            <v>891496</v>
          </cell>
          <cell r="R30">
            <v>11277348.45</v>
          </cell>
        </row>
        <row r="31">
          <cell r="B31" t="str">
            <v>Nam Định</v>
          </cell>
          <cell r="C31">
            <v>186066442</v>
          </cell>
          <cell r="D31">
            <v>117607319</v>
          </cell>
          <cell r="E31">
            <v>68459123</v>
          </cell>
          <cell r="F31">
            <v>201439</v>
          </cell>
          <cell r="G31">
            <v>0</v>
          </cell>
          <cell r="H31">
            <v>185865003</v>
          </cell>
          <cell r="I31">
            <v>123649458</v>
          </cell>
          <cell r="J31">
            <v>3703153</v>
          </cell>
          <cell r="K31">
            <v>1806351</v>
          </cell>
          <cell r="L31">
            <v>16200</v>
          </cell>
          <cell r="M31">
            <v>52449758</v>
          </cell>
          <cell r="N31">
            <v>54154674</v>
          </cell>
          <cell r="O31">
            <v>66200</v>
          </cell>
          <cell r="P31">
            <v>0</v>
          </cell>
          <cell r="Q31">
            <v>11453122</v>
          </cell>
          <cell r="R31">
            <v>62215545</v>
          </cell>
        </row>
        <row r="32">
          <cell r="B32" t="str">
            <v>Ninh Bình</v>
          </cell>
          <cell r="C32">
            <v>275561285</v>
          </cell>
          <cell r="D32">
            <v>245622040</v>
          </cell>
          <cell r="E32">
            <v>29939245</v>
          </cell>
          <cell r="F32">
            <v>60486</v>
          </cell>
          <cell r="G32">
            <v>73989</v>
          </cell>
          <cell r="H32">
            <v>275500799</v>
          </cell>
          <cell r="I32">
            <v>268937456</v>
          </cell>
          <cell r="J32">
            <v>7678827</v>
          </cell>
          <cell r="K32">
            <v>41630</v>
          </cell>
          <cell r="L32">
            <v>11900</v>
          </cell>
          <cell r="M32">
            <v>247593230</v>
          </cell>
          <cell r="N32">
            <v>6088492</v>
          </cell>
          <cell r="O32">
            <v>0</v>
          </cell>
          <cell r="P32">
            <v>7247966</v>
          </cell>
          <cell r="Q32">
            <v>275411</v>
          </cell>
          <cell r="R32">
            <v>6563343</v>
          </cell>
        </row>
        <row r="33">
          <cell r="B33" t="str">
            <v>Nghệ An</v>
          </cell>
          <cell r="C33">
            <v>437744554.54811007</v>
          </cell>
          <cell r="D33">
            <v>274964660.98100007</v>
          </cell>
          <cell r="E33">
            <v>162779893.56711003</v>
          </cell>
          <cell r="F33">
            <v>37892.35</v>
          </cell>
          <cell r="G33">
            <v>0</v>
          </cell>
          <cell r="H33">
            <v>437744554.49110997</v>
          </cell>
          <cell r="I33">
            <v>370417300.54511005</v>
          </cell>
          <cell r="J33">
            <v>4632188.737</v>
          </cell>
          <cell r="K33">
            <v>107652.61700000001</v>
          </cell>
          <cell r="L33">
            <v>18082.34</v>
          </cell>
          <cell r="M33">
            <v>290867721.41310996</v>
          </cell>
          <cell r="N33">
            <v>64019940.095000006</v>
          </cell>
          <cell r="O33">
            <v>9101</v>
          </cell>
          <cell r="P33">
            <v>748440</v>
          </cell>
          <cell r="Q33">
            <v>10014174.343</v>
          </cell>
          <cell r="R33">
            <v>67327253.946</v>
          </cell>
        </row>
        <row r="34">
          <cell r="B34" t="str">
            <v>Phú Thọ</v>
          </cell>
          <cell r="C34">
            <v>313687990.875</v>
          </cell>
          <cell r="D34">
            <v>221204494.603</v>
          </cell>
          <cell r="E34">
            <v>92483496.272</v>
          </cell>
          <cell r="F34">
            <v>1173433</v>
          </cell>
          <cell r="G34">
            <v>0</v>
          </cell>
          <cell r="H34">
            <v>312514557.875</v>
          </cell>
          <cell r="I34">
            <v>271753652.775</v>
          </cell>
          <cell r="J34">
            <v>8987837.215</v>
          </cell>
          <cell r="K34">
            <v>3010501.8</v>
          </cell>
          <cell r="L34">
            <v>11250</v>
          </cell>
          <cell r="M34">
            <v>240813684.984</v>
          </cell>
          <cell r="N34">
            <v>12833810.804</v>
          </cell>
          <cell r="O34">
            <v>200</v>
          </cell>
          <cell r="P34">
            <v>0</v>
          </cell>
          <cell r="Q34">
            <v>6096367.972</v>
          </cell>
          <cell r="R34">
            <v>40760905.100000024</v>
          </cell>
        </row>
        <row r="35">
          <cell r="B35" t="str">
            <v>Quảng Ninh</v>
          </cell>
          <cell r="C35">
            <v>882730716.6320001</v>
          </cell>
          <cell r="D35">
            <v>662041520.646</v>
          </cell>
          <cell r="E35">
            <v>220689195.986</v>
          </cell>
          <cell r="F35">
            <v>4420109</v>
          </cell>
          <cell r="G35">
            <v>0</v>
          </cell>
          <cell r="H35">
            <v>878310607.6320001</v>
          </cell>
          <cell r="I35">
            <v>829142445.7320001</v>
          </cell>
          <cell r="J35">
            <v>7366831</v>
          </cell>
          <cell r="K35">
            <v>4157385</v>
          </cell>
          <cell r="L35">
            <v>0</v>
          </cell>
          <cell r="M35">
            <v>426075370.73200005</v>
          </cell>
          <cell r="N35">
            <v>374506213</v>
          </cell>
          <cell r="O35">
            <v>6922867</v>
          </cell>
          <cell r="P35">
            <v>0</v>
          </cell>
          <cell r="Q35">
            <v>10113779</v>
          </cell>
          <cell r="R35">
            <v>49168161.9</v>
          </cell>
        </row>
        <row r="36">
          <cell r="B36" t="str">
            <v>Sơn La</v>
          </cell>
          <cell r="C36">
            <v>99503001</v>
          </cell>
          <cell r="D36">
            <v>74750314</v>
          </cell>
          <cell r="E36">
            <v>24752687</v>
          </cell>
          <cell r="F36">
            <v>145752</v>
          </cell>
          <cell r="G36">
            <v>0</v>
          </cell>
          <cell r="H36">
            <v>99357249</v>
          </cell>
          <cell r="I36">
            <v>61674769</v>
          </cell>
          <cell r="J36">
            <v>3580035</v>
          </cell>
          <cell r="K36">
            <v>1021855</v>
          </cell>
          <cell r="L36">
            <v>67435</v>
          </cell>
          <cell r="M36">
            <v>51044707</v>
          </cell>
          <cell r="N36">
            <v>2943434</v>
          </cell>
          <cell r="O36">
            <v>830552</v>
          </cell>
          <cell r="P36">
            <v>0</v>
          </cell>
          <cell r="Q36">
            <v>2186751</v>
          </cell>
          <cell r="R36">
            <v>37682480</v>
          </cell>
        </row>
        <row r="37">
          <cell r="B37" t="str">
            <v>Tuyên Quang</v>
          </cell>
          <cell r="C37">
            <v>78728731</v>
          </cell>
          <cell r="D37">
            <v>51051957</v>
          </cell>
          <cell r="E37">
            <v>27676774</v>
          </cell>
          <cell r="F37">
            <v>2621385</v>
          </cell>
          <cell r="G37">
            <v>0</v>
          </cell>
          <cell r="H37">
            <v>76107346</v>
          </cell>
          <cell r="I37">
            <v>61998424</v>
          </cell>
          <cell r="J37">
            <v>1301754</v>
          </cell>
          <cell r="K37">
            <v>212027</v>
          </cell>
          <cell r="L37">
            <v>2833</v>
          </cell>
          <cell r="M37">
            <v>36060030</v>
          </cell>
          <cell r="N37">
            <v>24301780</v>
          </cell>
          <cell r="O37">
            <v>0</v>
          </cell>
          <cell r="P37">
            <v>0</v>
          </cell>
          <cell r="Q37">
            <v>120000</v>
          </cell>
          <cell r="R37">
            <v>14108922</v>
          </cell>
        </row>
        <row r="38">
          <cell r="B38" t="str">
            <v>Thái Bình</v>
          </cell>
          <cell r="C38">
            <v>561557681</v>
          </cell>
          <cell r="D38">
            <v>464301120</v>
          </cell>
          <cell r="E38">
            <v>97256561</v>
          </cell>
          <cell r="F38">
            <v>327654</v>
          </cell>
          <cell r="H38">
            <v>561230027</v>
          </cell>
          <cell r="I38">
            <v>469043796</v>
          </cell>
          <cell r="J38">
            <v>2382446</v>
          </cell>
          <cell r="K38">
            <v>1441740</v>
          </cell>
          <cell r="L38">
            <v>0</v>
          </cell>
          <cell r="M38">
            <v>254117288</v>
          </cell>
          <cell r="N38">
            <v>9972433</v>
          </cell>
          <cell r="O38">
            <v>198682</v>
          </cell>
          <cell r="P38">
            <v>0</v>
          </cell>
          <cell r="Q38">
            <v>200931207</v>
          </cell>
          <cell r="R38">
            <v>92186231</v>
          </cell>
        </row>
        <row r="39">
          <cell r="B39" t="str">
            <v>Thái Nguyên</v>
          </cell>
          <cell r="C39">
            <v>238852658</v>
          </cell>
          <cell r="D39">
            <v>203730652</v>
          </cell>
          <cell r="E39">
            <v>35122006</v>
          </cell>
          <cell r="F39">
            <v>2534929</v>
          </cell>
          <cell r="G39">
            <v>0</v>
          </cell>
          <cell r="H39">
            <v>236317729</v>
          </cell>
          <cell r="I39">
            <v>192263664</v>
          </cell>
          <cell r="J39">
            <v>4539225</v>
          </cell>
          <cell r="K39">
            <v>1777254</v>
          </cell>
          <cell r="L39">
            <v>0</v>
          </cell>
          <cell r="M39">
            <v>85856835</v>
          </cell>
          <cell r="N39">
            <v>6359820</v>
          </cell>
          <cell r="O39">
            <v>82477653</v>
          </cell>
          <cell r="P39">
            <v>0</v>
          </cell>
          <cell r="Q39">
            <v>11252877</v>
          </cell>
          <cell r="R39">
            <v>44054065</v>
          </cell>
        </row>
        <row r="40">
          <cell r="B40" t="str">
            <v>Thanh Hóa</v>
          </cell>
          <cell r="C40">
            <v>434969721.5</v>
          </cell>
          <cell r="D40">
            <v>382648865</v>
          </cell>
          <cell r="E40">
            <v>52320856.5</v>
          </cell>
          <cell r="F40">
            <v>1420818</v>
          </cell>
          <cell r="G40">
            <v>0</v>
          </cell>
          <cell r="H40">
            <v>433548903.5</v>
          </cell>
          <cell r="I40">
            <v>402801748.5</v>
          </cell>
          <cell r="J40">
            <v>7522869</v>
          </cell>
          <cell r="K40">
            <v>888654</v>
          </cell>
          <cell r="L40">
            <v>2653343</v>
          </cell>
          <cell r="M40">
            <v>303983580.5</v>
          </cell>
          <cell r="N40">
            <v>37447713</v>
          </cell>
          <cell r="O40">
            <v>207288</v>
          </cell>
          <cell r="P40">
            <v>1935093</v>
          </cell>
          <cell r="Q40">
            <v>48163208</v>
          </cell>
          <cell r="R40">
            <v>30747155</v>
          </cell>
        </row>
        <row r="41">
          <cell r="B41" t="str">
            <v>Vĩnh Phúc</v>
          </cell>
          <cell r="C41">
            <v>338750421</v>
          </cell>
          <cell r="D41">
            <v>255919641</v>
          </cell>
          <cell r="E41">
            <v>82830780</v>
          </cell>
          <cell r="F41">
            <v>14116444</v>
          </cell>
          <cell r="G41">
            <v>257867</v>
          </cell>
          <cell r="H41">
            <v>324633977</v>
          </cell>
          <cell r="I41">
            <v>289581572</v>
          </cell>
          <cell r="J41">
            <v>13454133</v>
          </cell>
          <cell r="K41">
            <v>2319325</v>
          </cell>
          <cell r="L41">
            <v>17294</v>
          </cell>
          <cell r="M41">
            <v>249148407</v>
          </cell>
          <cell r="N41">
            <v>10533902</v>
          </cell>
          <cell r="O41">
            <v>2485</v>
          </cell>
          <cell r="P41">
            <v>1093524</v>
          </cell>
          <cell r="Q41">
            <v>13012502</v>
          </cell>
          <cell r="R41">
            <v>35052405</v>
          </cell>
        </row>
        <row r="42">
          <cell r="B42" t="str">
            <v>Yên Bái</v>
          </cell>
          <cell r="C42">
            <v>81116622</v>
          </cell>
          <cell r="D42">
            <v>69435064</v>
          </cell>
          <cell r="E42">
            <v>11681558</v>
          </cell>
          <cell r="F42">
            <v>93081</v>
          </cell>
          <cell r="G42">
            <v>0</v>
          </cell>
          <cell r="H42">
            <v>81023541</v>
          </cell>
          <cell r="I42">
            <v>34770035</v>
          </cell>
          <cell r="J42">
            <v>3206258</v>
          </cell>
          <cell r="K42">
            <v>146745</v>
          </cell>
          <cell r="L42">
            <v>0</v>
          </cell>
          <cell r="M42">
            <v>12493213</v>
          </cell>
          <cell r="N42">
            <v>5214744</v>
          </cell>
          <cell r="O42">
            <v>13709075</v>
          </cell>
          <cell r="P42">
            <v>0</v>
          </cell>
          <cell r="Q42">
            <v>0</v>
          </cell>
          <cell r="R42">
            <v>46253506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ieu 6"/>
      <sheetName val="Bieu 7"/>
    </sheetNames>
    <sheetDataSet>
      <sheetData sheetId="0">
        <row r="11">
          <cell r="B11" t="str">
            <v>An Giang</v>
          </cell>
          <cell r="C11">
            <v>6921</v>
          </cell>
          <cell r="D11">
            <v>4561</v>
          </cell>
          <cell r="E11">
            <v>2360</v>
          </cell>
          <cell r="F11">
            <v>34</v>
          </cell>
          <cell r="G11">
            <v>2</v>
          </cell>
          <cell r="H11">
            <v>6887</v>
          </cell>
          <cell r="I11">
            <v>5648</v>
          </cell>
          <cell r="J11">
            <v>1151</v>
          </cell>
          <cell r="K11">
            <v>15</v>
          </cell>
          <cell r="L11">
            <v>3648</v>
          </cell>
          <cell r="M11">
            <v>630</v>
          </cell>
          <cell r="N11">
            <v>7</v>
          </cell>
          <cell r="O11">
            <v>0</v>
          </cell>
          <cell r="P11">
            <v>197</v>
          </cell>
          <cell r="Q11">
            <v>1239</v>
          </cell>
        </row>
        <row r="12">
          <cell r="B12" t="str">
            <v>Bạc Liêu</v>
          </cell>
          <cell r="C12">
            <v>4928</v>
          </cell>
          <cell r="D12">
            <v>3259</v>
          </cell>
          <cell r="E12">
            <v>1669</v>
          </cell>
          <cell r="F12">
            <v>34</v>
          </cell>
          <cell r="G12">
            <v>0</v>
          </cell>
          <cell r="H12">
            <v>4894</v>
          </cell>
          <cell r="I12">
            <v>4246</v>
          </cell>
          <cell r="J12">
            <v>995</v>
          </cell>
          <cell r="K12">
            <v>7</v>
          </cell>
          <cell r="L12">
            <v>2756</v>
          </cell>
          <cell r="M12">
            <v>326</v>
          </cell>
          <cell r="N12">
            <v>3</v>
          </cell>
          <cell r="O12">
            <v>0</v>
          </cell>
          <cell r="P12">
            <v>159</v>
          </cell>
          <cell r="Q12">
            <v>648</v>
          </cell>
        </row>
        <row r="13">
          <cell r="B13" t="str">
            <v>Bến Tre</v>
          </cell>
          <cell r="C13">
            <v>6853</v>
          </cell>
          <cell r="D13">
            <v>4341</v>
          </cell>
          <cell r="E13">
            <v>2512</v>
          </cell>
          <cell r="F13">
            <v>10</v>
          </cell>
          <cell r="G13">
            <v>0</v>
          </cell>
          <cell r="H13">
            <v>6843</v>
          </cell>
          <cell r="I13">
            <v>5720</v>
          </cell>
          <cell r="J13">
            <v>1629</v>
          </cell>
          <cell r="K13">
            <v>29</v>
          </cell>
          <cell r="L13">
            <v>3412</v>
          </cell>
          <cell r="M13">
            <v>312</v>
          </cell>
          <cell r="N13">
            <v>8</v>
          </cell>
          <cell r="O13">
            <v>0</v>
          </cell>
          <cell r="P13">
            <v>330</v>
          </cell>
          <cell r="Q13">
            <v>1123</v>
          </cell>
        </row>
        <row r="14">
          <cell r="B14" t="str">
            <v>Bình Dương</v>
          </cell>
          <cell r="C14">
            <v>13048</v>
          </cell>
          <cell r="D14">
            <v>8148</v>
          </cell>
          <cell r="E14">
            <v>4900</v>
          </cell>
          <cell r="F14">
            <v>65</v>
          </cell>
          <cell r="G14">
            <v>2</v>
          </cell>
          <cell r="H14">
            <v>12983</v>
          </cell>
          <cell r="I14">
            <v>11484</v>
          </cell>
          <cell r="J14">
            <v>2790</v>
          </cell>
          <cell r="K14">
            <v>41</v>
          </cell>
          <cell r="L14">
            <v>7397</v>
          </cell>
          <cell r="M14">
            <v>538</v>
          </cell>
          <cell r="N14">
            <v>22</v>
          </cell>
          <cell r="O14">
            <v>1</v>
          </cell>
          <cell r="P14">
            <v>695</v>
          </cell>
          <cell r="Q14">
            <v>1499</v>
          </cell>
        </row>
        <row r="15">
          <cell r="B15" t="str">
            <v>Bình Định</v>
          </cell>
          <cell r="C15">
            <v>4385</v>
          </cell>
          <cell r="D15">
            <v>2725</v>
          </cell>
          <cell r="E15">
            <v>1660</v>
          </cell>
          <cell r="F15">
            <v>6</v>
          </cell>
          <cell r="G15">
            <v>0</v>
          </cell>
          <cell r="H15">
            <v>4379</v>
          </cell>
          <cell r="I15">
            <v>2797</v>
          </cell>
          <cell r="J15">
            <v>797</v>
          </cell>
          <cell r="K15">
            <v>20</v>
          </cell>
          <cell r="L15">
            <v>1737</v>
          </cell>
          <cell r="M15">
            <v>148</v>
          </cell>
          <cell r="N15">
            <v>11</v>
          </cell>
          <cell r="O15">
            <v>0</v>
          </cell>
          <cell r="P15">
            <v>84</v>
          </cell>
          <cell r="Q15">
            <v>1582</v>
          </cell>
        </row>
        <row r="16">
          <cell r="B16" t="str">
            <v>Bình Phước</v>
          </cell>
          <cell r="C16">
            <v>7044</v>
          </cell>
          <cell r="D16">
            <v>4828</v>
          </cell>
          <cell r="E16">
            <v>2216</v>
          </cell>
          <cell r="F16">
            <v>341</v>
          </cell>
          <cell r="G16">
            <v>0</v>
          </cell>
          <cell r="H16">
            <v>6703</v>
          </cell>
          <cell r="I16">
            <v>4538</v>
          </cell>
          <cell r="J16">
            <v>834</v>
          </cell>
          <cell r="K16">
            <v>33</v>
          </cell>
          <cell r="L16">
            <v>2845</v>
          </cell>
          <cell r="M16">
            <v>638</v>
          </cell>
          <cell r="N16">
            <v>6</v>
          </cell>
          <cell r="O16">
            <v>0</v>
          </cell>
          <cell r="P16">
            <v>182</v>
          </cell>
          <cell r="Q16">
            <v>2165</v>
          </cell>
        </row>
        <row r="17">
          <cell r="B17" t="str">
            <v>BR-V Tàu</v>
          </cell>
          <cell r="C17">
            <v>6207</v>
          </cell>
          <cell r="D17">
            <v>4080</v>
          </cell>
          <cell r="E17">
            <v>2127</v>
          </cell>
          <cell r="F17">
            <v>36</v>
          </cell>
          <cell r="G17">
            <v>0</v>
          </cell>
          <cell r="H17">
            <v>6171</v>
          </cell>
          <cell r="I17">
            <v>4409</v>
          </cell>
          <cell r="J17">
            <v>1097</v>
          </cell>
          <cell r="K17">
            <v>30</v>
          </cell>
          <cell r="L17">
            <v>2779</v>
          </cell>
          <cell r="M17">
            <v>436</v>
          </cell>
          <cell r="N17">
            <v>16</v>
          </cell>
          <cell r="O17">
            <v>0</v>
          </cell>
          <cell r="P17">
            <v>51</v>
          </cell>
          <cell r="Q17">
            <v>1762</v>
          </cell>
        </row>
        <row r="18">
          <cell r="B18" t="str">
            <v>Cà Mau</v>
          </cell>
          <cell r="C18">
            <v>6980</v>
          </cell>
          <cell r="D18">
            <v>5243</v>
          </cell>
          <cell r="E18">
            <v>1737</v>
          </cell>
          <cell r="F18">
            <v>31</v>
          </cell>
          <cell r="G18">
            <v>0</v>
          </cell>
          <cell r="H18">
            <v>6949</v>
          </cell>
          <cell r="I18">
            <v>4725</v>
          </cell>
          <cell r="J18">
            <v>857</v>
          </cell>
          <cell r="K18">
            <v>28</v>
          </cell>
          <cell r="L18">
            <v>3352</v>
          </cell>
          <cell r="M18">
            <v>317</v>
          </cell>
          <cell r="N18">
            <v>12</v>
          </cell>
          <cell r="O18">
            <v>0</v>
          </cell>
          <cell r="P18">
            <v>159</v>
          </cell>
          <cell r="Q18">
            <v>2224</v>
          </cell>
        </row>
        <row r="19">
          <cell r="B19" t="str">
            <v>Cần Thơ</v>
          </cell>
          <cell r="C19">
            <v>7315</v>
          </cell>
          <cell r="D19">
            <v>5490</v>
          </cell>
          <cell r="E19">
            <v>1825</v>
          </cell>
          <cell r="F19">
            <v>44</v>
          </cell>
          <cell r="G19">
            <v>1</v>
          </cell>
          <cell r="H19">
            <v>7271</v>
          </cell>
          <cell r="I19">
            <v>5887</v>
          </cell>
          <cell r="J19">
            <v>1110</v>
          </cell>
          <cell r="K19">
            <v>22</v>
          </cell>
          <cell r="L19">
            <v>3677</v>
          </cell>
          <cell r="M19">
            <v>258</v>
          </cell>
          <cell r="N19">
            <v>20</v>
          </cell>
          <cell r="O19">
            <v>3</v>
          </cell>
          <cell r="P19">
            <v>797</v>
          </cell>
          <cell r="Q19">
            <v>1384</v>
          </cell>
        </row>
        <row r="20">
          <cell r="B20" t="str">
            <v>Đà Nẵng</v>
          </cell>
          <cell r="C20">
            <v>6269</v>
          </cell>
          <cell r="D20">
            <v>4533</v>
          </cell>
          <cell r="E20">
            <v>1736</v>
          </cell>
          <cell r="F20">
            <v>63</v>
          </cell>
          <cell r="G20">
            <v>0</v>
          </cell>
          <cell r="H20">
            <v>6206</v>
          </cell>
          <cell r="I20">
            <v>3858</v>
          </cell>
          <cell r="J20">
            <v>830</v>
          </cell>
          <cell r="K20">
            <v>14</v>
          </cell>
          <cell r="L20">
            <v>2620</v>
          </cell>
          <cell r="M20">
            <v>176</v>
          </cell>
          <cell r="N20">
            <v>29</v>
          </cell>
          <cell r="O20">
            <v>1</v>
          </cell>
          <cell r="P20">
            <v>188</v>
          </cell>
          <cell r="Q20">
            <v>2348</v>
          </cell>
        </row>
        <row r="21">
          <cell r="B21" t="str">
            <v>Đồng Nai</v>
          </cell>
          <cell r="C21">
            <v>14665</v>
          </cell>
          <cell r="D21">
            <v>11010</v>
          </cell>
          <cell r="E21">
            <v>3655</v>
          </cell>
          <cell r="F21">
            <v>92</v>
          </cell>
          <cell r="G21">
            <v>3</v>
          </cell>
          <cell r="H21">
            <v>14573</v>
          </cell>
          <cell r="I21">
            <v>10931.935483870968</v>
          </cell>
          <cell r="J21">
            <v>2230</v>
          </cell>
          <cell r="K21">
            <v>60</v>
          </cell>
          <cell r="L21">
            <v>6205.935483870968</v>
          </cell>
          <cell r="M21">
            <v>1370</v>
          </cell>
          <cell r="N21">
            <v>23</v>
          </cell>
          <cell r="O21">
            <v>2</v>
          </cell>
          <cell r="P21">
            <v>1041</v>
          </cell>
          <cell r="Q21">
            <v>3641.064516129032</v>
          </cell>
        </row>
        <row r="22">
          <cell r="B22" t="str">
            <v>Đồng Tháp</v>
          </cell>
          <cell r="C22">
            <v>6850</v>
          </cell>
          <cell r="D22">
            <v>3560</v>
          </cell>
          <cell r="E22">
            <v>3290</v>
          </cell>
          <cell r="F22">
            <v>31</v>
          </cell>
          <cell r="G22">
            <v>0</v>
          </cell>
          <cell r="H22">
            <v>6819</v>
          </cell>
          <cell r="I22">
            <v>5651</v>
          </cell>
          <cell r="J22">
            <v>1853</v>
          </cell>
          <cell r="K22">
            <v>30</v>
          </cell>
          <cell r="L22">
            <v>3236</v>
          </cell>
          <cell r="M22">
            <v>335</v>
          </cell>
          <cell r="N22">
            <v>10</v>
          </cell>
          <cell r="O22">
            <v>9</v>
          </cell>
          <cell r="P22">
            <v>178</v>
          </cell>
          <cell r="Q22">
            <v>1168</v>
          </cell>
        </row>
        <row r="23">
          <cell r="B23" t="str">
            <v>Hậu Giang</v>
          </cell>
          <cell r="C23">
            <v>4577</v>
          </cell>
          <cell r="D23">
            <v>3356</v>
          </cell>
          <cell r="E23">
            <v>1221</v>
          </cell>
          <cell r="F23">
            <v>7</v>
          </cell>
          <cell r="G23">
            <v>16</v>
          </cell>
          <cell r="H23">
            <v>4570</v>
          </cell>
          <cell r="I23">
            <v>3981</v>
          </cell>
          <cell r="J23">
            <v>650</v>
          </cell>
          <cell r="K23">
            <v>22</v>
          </cell>
          <cell r="L23">
            <v>3005</v>
          </cell>
          <cell r="M23">
            <v>156</v>
          </cell>
          <cell r="N23">
            <v>1</v>
          </cell>
          <cell r="O23">
            <v>2</v>
          </cell>
          <cell r="P23">
            <v>145</v>
          </cell>
          <cell r="Q23">
            <v>589</v>
          </cell>
        </row>
        <row r="24">
          <cell r="B24" t="str">
            <v>Hồ Chí Minh</v>
          </cell>
          <cell r="C24">
            <v>43619</v>
          </cell>
          <cell r="D24">
            <v>31187</v>
          </cell>
          <cell r="E24">
            <v>12432</v>
          </cell>
          <cell r="F24">
            <v>157</v>
          </cell>
          <cell r="G24">
            <v>0</v>
          </cell>
          <cell r="H24">
            <v>43462</v>
          </cell>
          <cell r="I24">
            <v>35350</v>
          </cell>
          <cell r="J24">
            <v>5922</v>
          </cell>
          <cell r="K24">
            <v>121</v>
          </cell>
          <cell r="L24">
            <v>23328</v>
          </cell>
          <cell r="M24">
            <v>4032</v>
          </cell>
          <cell r="N24">
            <v>74</v>
          </cell>
          <cell r="O24">
            <v>5</v>
          </cell>
          <cell r="P24">
            <v>1868</v>
          </cell>
          <cell r="Q24">
            <v>8112</v>
          </cell>
        </row>
        <row r="25">
          <cell r="B25" t="str">
            <v>Kiên Giang</v>
          </cell>
          <cell r="C25">
            <v>8537</v>
          </cell>
          <cell r="D25">
            <v>5233</v>
          </cell>
          <cell r="E25">
            <v>3304</v>
          </cell>
          <cell r="F25">
            <v>7</v>
          </cell>
          <cell r="G25">
            <v>0</v>
          </cell>
          <cell r="H25">
            <v>8530</v>
          </cell>
          <cell r="I25">
            <v>6393</v>
          </cell>
          <cell r="J25">
            <v>1728</v>
          </cell>
          <cell r="K25">
            <v>42</v>
          </cell>
          <cell r="L25">
            <v>4025</v>
          </cell>
          <cell r="M25">
            <v>416</v>
          </cell>
          <cell r="N25">
            <v>7</v>
          </cell>
          <cell r="O25">
            <v>0</v>
          </cell>
          <cell r="P25">
            <v>175</v>
          </cell>
          <cell r="Q25">
            <v>2137</v>
          </cell>
        </row>
        <row r="26">
          <cell r="B26" t="str">
            <v>Kon Tum</v>
          </cell>
          <cell r="C26">
            <v>1272</v>
          </cell>
          <cell r="D26">
            <v>628</v>
          </cell>
          <cell r="E26">
            <v>644</v>
          </cell>
          <cell r="F26">
            <v>19</v>
          </cell>
          <cell r="G26">
            <v>1</v>
          </cell>
          <cell r="H26">
            <v>1253</v>
          </cell>
          <cell r="I26">
            <v>953</v>
          </cell>
          <cell r="J26">
            <v>378</v>
          </cell>
          <cell r="K26">
            <v>7</v>
          </cell>
          <cell r="L26">
            <v>544</v>
          </cell>
          <cell r="M26">
            <v>22</v>
          </cell>
          <cell r="N26">
            <v>2</v>
          </cell>
          <cell r="O26">
            <v>0</v>
          </cell>
          <cell r="P26">
            <v>0</v>
          </cell>
          <cell r="Q26">
            <v>300</v>
          </cell>
        </row>
        <row r="27">
          <cell r="B27" t="str">
            <v>Khánh Hòa</v>
          </cell>
          <cell r="C27">
            <v>6352</v>
          </cell>
          <cell r="D27">
            <v>4573</v>
          </cell>
          <cell r="E27">
            <v>1779</v>
          </cell>
          <cell r="F27">
            <v>9</v>
          </cell>
          <cell r="G27">
            <v>0</v>
          </cell>
          <cell r="H27">
            <v>6343</v>
          </cell>
          <cell r="I27">
            <v>5335</v>
          </cell>
          <cell r="J27">
            <v>876</v>
          </cell>
          <cell r="K27">
            <v>21</v>
          </cell>
          <cell r="L27">
            <v>2805</v>
          </cell>
          <cell r="M27">
            <v>523</v>
          </cell>
          <cell r="N27">
            <v>16</v>
          </cell>
          <cell r="O27">
            <v>0</v>
          </cell>
          <cell r="P27">
            <v>1094</v>
          </cell>
          <cell r="Q27">
            <v>1008</v>
          </cell>
        </row>
        <row r="28">
          <cell r="B28" t="str">
            <v>Lâm Đồng</v>
          </cell>
          <cell r="C28">
            <v>7074</v>
          </cell>
          <cell r="D28">
            <v>4976</v>
          </cell>
          <cell r="E28">
            <v>2098</v>
          </cell>
          <cell r="F28">
            <v>22</v>
          </cell>
          <cell r="G28">
            <v>0</v>
          </cell>
          <cell r="H28">
            <v>7052</v>
          </cell>
          <cell r="I28">
            <v>6270</v>
          </cell>
          <cell r="J28">
            <v>945</v>
          </cell>
          <cell r="K28">
            <v>26</v>
          </cell>
          <cell r="L28">
            <v>3914</v>
          </cell>
          <cell r="M28">
            <v>1141</v>
          </cell>
          <cell r="N28">
            <v>12</v>
          </cell>
          <cell r="O28">
            <v>8</v>
          </cell>
          <cell r="P28">
            <v>224</v>
          </cell>
          <cell r="Q28">
            <v>782</v>
          </cell>
        </row>
        <row r="29">
          <cell r="B29" t="str">
            <v>Long An</v>
          </cell>
          <cell r="C29">
            <v>15755</v>
          </cell>
          <cell r="D29">
            <v>11977</v>
          </cell>
          <cell r="E29">
            <v>3778</v>
          </cell>
          <cell r="F29">
            <v>26</v>
          </cell>
          <cell r="G29">
            <v>4</v>
          </cell>
          <cell r="H29">
            <v>15729</v>
          </cell>
          <cell r="I29">
            <v>13951</v>
          </cell>
          <cell r="J29">
            <v>1553</v>
          </cell>
          <cell r="K29">
            <v>67</v>
          </cell>
          <cell r="L29">
            <v>11145</v>
          </cell>
          <cell r="M29">
            <v>795</v>
          </cell>
          <cell r="N29">
            <v>29</v>
          </cell>
          <cell r="O29">
            <v>3</v>
          </cell>
          <cell r="P29">
            <v>359</v>
          </cell>
          <cell r="Q29">
            <v>1778</v>
          </cell>
        </row>
        <row r="30">
          <cell r="B30" t="str">
            <v>Ninh Thuận</v>
          </cell>
          <cell r="C30">
            <v>1924</v>
          </cell>
          <cell r="D30">
            <v>1265</v>
          </cell>
          <cell r="E30">
            <v>659</v>
          </cell>
          <cell r="F30">
            <v>5</v>
          </cell>
          <cell r="G30">
            <v>0</v>
          </cell>
          <cell r="H30">
            <v>1919</v>
          </cell>
          <cell r="I30">
            <v>1420</v>
          </cell>
          <cell r="J30">
            <v>346</v>
          </cell>
          <cell r="K30">
            <v>2</v>
          </cell>
          <cell r="L30">
            <v>853</v>
          </cell>
          <cell r="M30">
            <v>208</v>
          </cell>
          <cell r="N30">
            <v>1</v>
          </cell>
          <cell r="O30">
            <v>0</v>
          </cell>
          <cell r="P30">
            <v>10</v>
          </cell>
          <cell r="Q30">
            <v>499</v>
          </cell>
        </row>
        <row r="31">
          <cell r="B31" t="str">
            <v>Phú Yên</v>
          </cell>
          <cell r="C31">
            <v>3634</v>
          </cell>
          <cell r="D31">
            <v>2457</v>
          </cell>
          <cell r="E31">
            <v>1177</v>
          </cell>
          <cell r="F31">
            <v>26</v>
          </cell>
          <cell r="G31">
            <v>0</v>
          </cell>
          <cell r="H31">
            <v>3616</v>
          </cell>
          <cell r="I31">
            <v>2971</v>
          </cell>
          <cell r="J31">
            <v>605</v>
          </cell>
          <cell r="K31">
            <v>10</v>
          </cell>
          <cell r="L31">
            <v>1586</v>
          </cell>
          <cell r="M31">
            <v>708</v>
          </cell>
          <cell r="N31">
            <v>4</v>
          </cell>
          <cell r="O31">
            <v>0</v>
          </cell>
          <cell r="P31">
            <v>58</v>
          </cell>
          <cell r="Q31">
            <v>645</v>
          </cell>
        </row>
        <row r="32">
          <cell r="B32" t="str">
            <v>Quảng Bình</v>
          </cell>
          <cell r="C32">
            <v>1345</v>
          </cell>
          <cell r="D32">
            <v>610</v>
          </cell>
          <cell r="E32">
            <v>735</v>
          </cell>
          <cell r="F32">
            <v>6</v>
          </cell>
          <cell r="G32">
            <v>0</v>
          </cell>
          <cell r="H32">
            <v>1339</v>
          </cell>
          <cell r="I32">
            <v>940</v>
          </cell>
          <cell r="J32">
            <v>450</v>
          </cell>
          <cell r="K32">
            <v>6</v>
          </cell>
          <cell r="L32">
            <v>438</v>
          </cell>
          <cell r="M32">
            <v>21</v>
          </cell>
          <cell r="N32">
            <v>1</v>
          </cell>
          <cell r="O32">
            <v>0</v>
          </cell>
          <cell r="P32">
            <v>24</v>
          </cell>
          <cell r="Q32">
            <v>399</v>
          </cell>
        </row>
        <row r="33">
          <cell r="B33" t="str">
            <v>Quảng Nam</v>
          </cell>
          <cell r="C33">
            <v>3398</v>
          </cell>
          <cell r="D33">
            <v>1870</v>
          </cell>
          <cell r="E33">
            <v>1528</v>
          </cell>
          <cell r="F33">
            <v>17</v>
          </cell>
          <cell r="G33">
            <v>5</v>
          </cell>
          <cell r="H33">
            <v>3381</v>
          </cell>
          <cell r="I33">
            <v>2564</v>
          </cell>
          <cell r="J33">
            <v>923</v>
          </cell>
          <cell r="K33">
            <v>8</v>
          </cell>
          <cell r="L33">
            <v>1324</v>
          </cell>
          <cell r="M33">
            <v>152</v>
          </cell>
          <cell r="N33">
            <v>5</v>
          </cell>
          <cell r="O33">
            <v>3</v>
          </cell>
          <cell r="P33">
            <v>149</v>
          </cell>
          <cell r="Q33">
            <v>817</v>
          </cell>
        </row>
        <row r="34">
          <cell r="B34" t="str">
            <v>Quảng Ngãi</v>
          </cell>
          <cell r="C34">
            <v>3655</v>
          </cell>
          <cell r="D34">
            <v>2409</v>
          </cell>
          <cell r="E34">
            <v>1246</v>
          </cell>
          <cell r="F34">
            <v>16</v>
          </cell>
          <cell r="G34">
            <v>0</v>
          </cell>
          <cell r="H34">
            <v>3639</v>
          </cell>
          <cell r="I34">
            <v>2853</v>
          </cell>
          <cell r="J34">
            <v>684</v>
          </cell>
          <cell r="K34">
            <v>2</v>
          </cell>
          <cell r="L34">
            <v>2055</v>
          </cell>
          <cell r="M34">
            <v>73</v>
          </cell>
          <cell r="N34">
            <v>5</v>
          </cell>
          <cell r="O34">
            <v>0</v>
          </cell>
          <cell r="P34">
            <v>34</v>
          </cell>
          <cell r="Q34">
            <v>786</v>
          </cell>
        </row>
        <row r="35">
          <cell r="B35" t="str">
            <v>Quảng Trị</v>
          </cell>
          <cell r="C35">
            <v>967</v>
          </cell>
          <cell r="D35">
            <v>345</v>
          </cell>
          <cell r="E35">
            <v>622</v>
          </cell>
          <cell r="F35">
            <v>1</v>
          </cell>
          <cell r="G35">
            <v>0</v>
          </cell>
          <cell r="H35">
            <v>966</v>
          </cell>
          <cell r="I35">
            <v>860</v>
          </cell>
          <cell r="J35">
            <v>304</v>
          </cell>
          <cell r="K35">
            <v>0</v>
          </cell>
          <cell r="L35">
            <v>369</v>
          </cell>
          <cell r="M35">
            <v>91</v>
          </cell>
          <cell r="N35">
            <v>2</v>
          </cell>
          <cell r="O35">
            <v>0</v>
          </cell>
          <cell r="P35">
            <v>94</v>
          </cell>
          <cell r="Q35">
            <v>106</v>
          </cell>
        </row>
        <row r="36">
          <cell r="B36" t="str">
            <v>Sóc Trăng</v>
          </cell>
          <cell r="C36">
            <v>5516</v>
          </cell>
          <cell r="D36">
            <v>4162</v>
          </cell>
          <cell r="E36">
            <v>1354</v>
          </cell>
          <cell r="F36">
            <v>10</v>
          </cell>
          <cell r="G36">
            <v>0</v>
          </cell>
          <cell r="H36">
            <v>5506</v>
          </cell>
          <cell r="I36">
            <v>4779</v>
          </cell>
          <cell r="J36">
            <v>744</v>
          </cell>
          <cell r="K36">
            <v>10</v>
          </cell>
          <cell r="L36">
            <v>3194</v>
          </cell>
          <cell r="M36">
            <v>725</v>
          </cell>
          <cell r="N36">
            <v>19</v>
          </cell>
          <cell r="O36">
            <v>0</v>
          </cell>
          <cell r="P36">
            <v>87</v>
          </cell>
          <cell r="Q36">
            <v>727</v>
          </cell>
        </row>
        <row r="37">
          <cell r="B37" t="str">
            <v>Tây Ninh</v>
          </cell>
          <cell r="C37">
            <v>18947</v>
          </cell>
          <cell r="D37">
            <v>15499</v>
          </cell>
          <cell r="E37">
            <v>3448</v>
          </cell>
          <cell r="F37">
            <v>54</v>
          </cell>
          <cell r="G37">
            <v>0</v>
          </cell>
          <cell r="H37">
            <v>18893</v>
          </cell>
          <cell r="I37">
            <v>16356</v>
          </cell>
          <cell r="J37">
            <v>1795</v>
          </cell>
          <cell r="K37">
            <v>136</v>
          </cell>
          <cell r="L37">
            <v>11275</v>
          </cell>
          <cell r="M37">
            <v>1865</v>
          </cell>
          <cell r="N37">
            <v>18</v>
          </cell>
          <cell r="O37">
            <v>6</v>
          </cell>
          <cell r="P37">
            <v>1261</v>
          </cell>
          <cell r="Q37">
            <v>2537</v>
          </cell>
        </row>
        <row r="38">
          <cell r="B38" t="str">
            <v>Tiền Giang</v>
          </cell>
          <cell r="C38">
            <v>13422</v>
          </cell>
          <cell r="D38">
            <v>10117</v>
          </cell>
          <cell r="E38">
            <v>3305</v>
          </cell>
          <cell r="F38">
            <v>43</v>
          </cell>
          <cell r="G38">
            <v>0</v>
          </cell>
          <cell r="H38">
            <v>13379</v>
          </cell>
          <cell r="I38">
            <v>10314</v>
          </cell>
          <cell r="J38">
            <v>1433</v>
          </cell>
          <cell r="K38">
            <v>70</v>
          </cell>
          <cell r="L38">
            <v>7182</v>
          </cell>
          <cell r="M38">
            <v>1348</v>
          </cell>
          <cell r="N38">
            <v>18</v>
          </cell>
          <cell r="O38">
            <v>0</v>
          </cell>
          <cell r="P38">
            <v>263</v>
          </cell>
          <cell r="Q38">
            <v>3065</v>
          </cell>
        </row>
        <row r="39">
          <cell r="B39" t="str">
            <v>TT Huế</v>
          </cell>
          <cell r="C39">
            <v>2613</v>
          </cell>
          <cell r="D39">
            <v>1598</v>
          </cell>
          <cell r="E39">
            <v>1015</v>
          </cell>
          <cell r="F39">
            <v>51</v>
          </cell>
          <cell r="G39">
            <v>0</v>
          </cell>
          <cell r="H39">
            <v>2562</v>
          </cell>
          <cell r="I39">
            <v>2375</v>
          </cell>
          <cell r="J39">
            <v>498</v>
          </cell>
          <cell r="K39">
            <v>30</v>
          </cell>
          <cell r="L39">
            <v>984</v>
          </cell>
          <cell r="M39">
            <v>645</v>
          </cell>
          <cell r="N39">
            <v>0</v>
          </cell>
          <cell r="O39">
            <v>0</v>
          </cell>
          <cell r="P39">
            <v>218</v>
          </cell>
          <cell r="Q39">
            <v>187</v>
          </cell>
        </row>
        <row r="40">
          <cell r="B40" t="str">
            <v>Trà Vinh</v>
          </cell>
          <cell r="C40">
            <v>6947</v>
          </cell>
          <cell r="D40">
            <v>4965</v>
          </cell>
          <cell r="E40">
            <v>1982</v>
          </cell>
          <cell r="F40">
            <v>40</v>
          </cell>
          <cell r="G40">
            <v>0</v>
          </cell>
          <cell r="H40">
            <v>6907</v>
          </cell>
          <cell r="I40">
            <v>6145</v>
          </cell>
          <cell r="J40">
            <v>925</v>
          </cell>
          <cell r="K40">
            <v>18</v>
          </cell>
          <cell r="L40">
            <v>4095</v>
          </cell>
          <cell r="M40">
            <v>378</v>
          </cell>
          <cell r="N40">
            <v>4</v>
          </cell>
          <cell r="O40">
            <v>0</v>
          </cell>
          <cell r="P40">
            <v>725</v>
          </cell>
          <cell r="Q40">
            <v>762</v>
          </cell>
        </row>
        <row r="41">
          <cell r="B41" t="str">
            <v>Vĩnh Long</v>
          </cell>
          <cell r="C41">
            <v>6619</v>
          </cell>
          <cell r="D41">
            <v>4477</v>
          </cell>
          <cell r="E41">
            <v>2142</v>
          </cell>
          <cell r="F41">
            <v>41</v>
          </cell>
          <cell r="G41">
            <v>8</v>
          </cell>
          <cell r="H41">
            <v>6578</v>
          </cell>
          <cell r="I41">
            <v>5421</v>
          </cell>
          <cell r="J41">
            <v>989</v>
          </cell>
          <cell r="K41">
            <v>10</v>
          </cell>
          <cell r="L41">
            <v>3786</v>
          </cell>
          <cell r="M41">
            <v>531</v>
          </cell>
          <cell r="N41">
            <v>8</v>
          </cell>
          <cell r="O41">
            <v>0</v>
          </cell>
          <cell r="P41">
            <v>97</v>
          </cell>
          <cell r="Q41">
            <v>1157</v>
          </cell>
        </row>
      </sheetData>
      <sheetData sheetId="1">
        <row r="11">
          <cell r="B11" t="str">
            <v>An Giang</v>
          </cell>
          <cell r="C11">
            <v>1766822590</v>
          </cell>
          <cell r="D11">
            <v>1305043639</v>
          </cell>
          <cell r="E11">
            <v>461778951</v>
          </cell>
          <cell r="F11">
            <v>23223279</v>
          </cell>
          <cell r="G11">
            <v>102500</v>
          </cell>
          <cell r="H11">
            <v>1743599311</v>
          </cell>
          <cell r="I11">
            <v>1653604366</v>
          </cell>
          <cell r="J11">
            <v>30490800</v>
          </cell>
          <cell r="K11">
            <v>3271025</v>
          </cell>
          <cell r="L11">
            <v>0</v>
          </cell>
          <cell r="M11">
            <v>1436511908</v>
          </cell>
          <cell r="N11">
            <v>99290144</v>
          </cell>
          <cell r="O11">
            <v>2869230</v>
          </cell>
          <cell r="P11">
            <v>0</v>
          </cell>
          <cell r="Q11">
            <v>81171259</v>
          </cell>
          <cell r="R11">
            <v>89994945</v>
          </cell>
        </row>
        <row r="12">
          <cell r="B12" t="str">
            <v>Bạc Liêu</v>
          </cell>
          <cell r="C12">
            <v>286290241</v>
          </cell>
          <cell r="D12">
            <v>245979604</v>
          </cell>
          <cell r="E12">
            <v>40310637</v>
          </cell>
          <cell r="F12">
            <v>410688</v>
          </cell>
          <cell r="G12">
            <v>0</v>
          </cell>
          <cell r="H12">
            <v>285879553</v>
          </cell>
          <cell r="I12">
            <v>245707326</v>
          </cell>
          <cell r="J12">
            <v>8505420</v>
          </cell>
          <cell r="K12">
            <v>1427616</v>
          </cell>
          <cell r="L12">
            <v>0</v>
          </cell>
          <cell r="M12">
            <v>222166398</v>
          </cell>
          <cell r="N12">
            <v>7490076</v>
          </cell>
          <cell r="O12">
            <v>182000</v>
          </cell>
          <cell r="P12">
            <v>0</v>
          </cell>
          <cell r="Q12">
            <v>5935816</v>
          </cell>
          <cell r="R12">
            <v>40172227</v>
          </cell>
        </row>
        <row r="13">
          <cell r="B13" t="str">
            <v>Bến Tre</v>
          </cell>
          <cell r="C13">
            <v>458166652.2620001</v>
          </cell>
          <cell r="D13">
            <v>369738695.358</v>
          </cell>
          <cell r="E13">
            <v>88427956.90400001</v>
          </cell>
          <cell r="F13">
            <v>198802.55</v>
          </cell>
          <cell r="G13">
            <v>0</v>
          </cell>
          <cell r="H13">
            <v>457967849.712</v>
          </cell>
          <cell r="I13">
            <v>428660865.01000005</v>
          </cell>
          <cell r="J13">
            <v>17878497.735</v>
          </cell>
          <cell r="K13">
            <v>8665631.323</v>
          </cell>
          <cell r="L13">
            <v>0</v>
          </cell>
          <cell r="M13">
            <v>301746833.59599996</v>
          </cell>
          <cell r="N13">
            <v>35614206.196</v>
          </cell>
          <cell r="O13">
            <v>1168593.959</v>
          </cell>
          <cell r="P13">
            <v>0</v>
          </cell>
          <cell r="Q13">
            <v>63587102.201000005</v>
          </cell>
          <cell r="R13">
            <v>29306984.702</v>
          </cell>
        </row>
        <row r="14">
          <cell r="B14" t="str">
            <v>Bình Dương</v>
          </cell>
          <cell r="C14">
            <v>4353336366</v>
          </cell>
          <cell r="D14">
            <v>3259467675</v>
          </cell>
          <cell r="E14">
            <v>1093868691</v>
          </cell>
          <cell r="F14">
            <v>5203988</v>
          </cell>
          <cell r="G14">
            <v>83547123</v>
          </cell>
          <cell r="H14">
            <v>4348132378</v>
          </cell>
          <cell r="I14">
            <v>4260703581</v>
          </cell>
          <cell r="J14">
            <v>88239405</v>
          </cell>
          <cell r="K14">
            <v>9410563</v>
          </cell>
          <cell r="L14">
            <v>0</v>
          </cell>
          <cell r="M14">
            <v>3162645997</v>
          </cell>
          <cell r="N14">
            <v>180318655</v>
          </cell>
          <cell r="O14">
            <v>249048417</v>
          </cell>
          <cell r="P14">
            <v>7062653</v>
          </cell>
          <cell r="Q14">
            <v>563977891</v>
          </cell>
          <cell r="R14">
            <v>87428797</v>
          </cell>
        </row>
        <row r="15">
          <cell r="B15" t="str">
            <v>Bình Định</v>
          </cell>
          <cell r="C15">
            <v>823647324</v>
          </cell>
          <cell r="D15">
            <v>670475372</v>
          </cell>
          <cell r="E15">
            <v>153171952</v>
          </cell>
          <cell r="F15">
            <v>172519</v>
          </cell>
          <cell r="G15">
            <v>0</v>
          </cell>
          <cell r="H15">
            <v>823474805</v>
          </cell>
          <cell r="I15">
            <v>782303549</v>
          </cell>
          <cell r="J15">
            <v>9298233</v>
          </cell>
          <cell r="K15">
            <v>1408391</v>
          </cell>
          <cell r="L15">
            <v>0</v>
          </cell>
          <cell r="M15">
            <v>628495675</v>
          </cell>
          <cell r="N15">
            <v>10701120</v>
          </cell>
          <cell r="O15">
            <v>52766283</v>
          </cell>
          <cell r="P15">
            <v>0</v>
          </cell>
          <cell r="Q15">
            <v>79633847</v>
          </cell>
          <cell r="R15">
            <v>41171256</v>
          </cell>
        </row>
        <row r="16">
          <cell r="B16" t="str">
            <v>Bình Phước</v>
          </cell>
          <cell r="C16">
            <v>865235754</v>
          </cell>
          <cell r="D16">
            <v>691813462</v>
          </cell>
          <cell r="E16">
            <v>173422292</v>
          </cell>
          <cell r="F16">
            <v>28348801</v>
          </cell>
          <cell r="G16">
            <v>0</v>
          </cell>
          <cell r="H16">
            <v>836886953</v>
          </cell>
          <cell r="I16">
            <v>784304104</v>
          </cell>
          <cell r="J16">
            <v>18960014</v>
          </cell>
          <cell r="K16">
            <v>5027448</v>
          </cell>
          <cell r="L16">
            <v>8909</v>
          </cell>
          <cell r="M16">
            <v>644951295</v>
          </cell>
          <cell r="N16">
            <v>25400529</v>
          </cell>
          <cell r="O16">
            <v>1863479</v>
          </cell>
          <cell r="P16">
            <v>0</v>
          </cell>
          <cell r="Q16">
            <v>88092430</v>
          </cell>
          <cell r="R16">
            <v>52582849</v>
          </cell>
        </row>
        <row r="17">
          <cell r="B17" t="str">
            <v>BR-V Tàu</v>
          </cell>
          <cell r="C17">
            <v>1695358888.75</v>
          </cell>
          <cell r="D17">
            <v>1432561435.547</v>
          </cell>
          <cell r="E17">
            <v>262797453.203</v>
          </cell>
          <cell r="F17">
            <v>1690441</v>
          </cell>
          <cell r="G17">
            <v>0</v>
          </cell>
          <cell r="H17">
            <v>1693668447.75</v>
          </cell>
          <cell r="I17">
            <v>1537921012.682</v>
          </cell>
          <cell r="J17">
            <v>27579672.4</v>
          </cell>
          <cell r="K17">
            <v>4929267.5</v>
          </cell>
          <cell r="L17">
            <v>0</v>
          </cell>
          <cell r="M17">
            <v>1264066736.775</v>
          </cell>
          <cell r="N17">
            <v>199944697.507</v>
          </cell>
          <cell r="O17">
            <v>8675897.5</v>
          </cell>
          <cell r="P17">
            <v>0</v>
          </cell>
          <cell r="Q17">
            <v>32724741</v>
          </cell>
          <cell r="R17">
            <v>155747435.06800002</v>
          </cell>
        </row>
        <row r="18">
          <cell r="B18" t="str">
            <v>Cà Mau</v>
          </cell>
          <cell r="C18">
            <v>492946570</v>
          </cell>
          <cell r="D18">
            <v>438044470</v>
          </cell>
          <cell r="E18">
            <v>54902100</v>
          </cell>
          <cell r="F18">
            <v>3981566</v>
          </cell>
          <cell r="G18">
            <v>0</v>
          </cell>
          <cell r="H18">
            <v>488965004</v>
          </cell>
          <cell r="I18">
            <v>456117735</v>
          </cell>
          <cell r="J18">
            <v>5081430</v>
          </cell>
          <cell r="K18">
            <v>2120370</v>
          </cell>
          <cell r="L18">
            <v>11985</v>
          </cell>
          <cell r="M18">
            <v>304673132</v>
          </cell>
          <cell r="N18">
            <v>33409076</v>
          </cell>
          <cell r="O18">
            <v>1316858</v>
          </cell>
          <cell r="P18">
            <v>0</v>
          </cell>
          <cell r="Q18">
            <v>109504884</v>
          </cell>
          <cell r="R18">
            <v>32847269</v>
          </cell>
        </row>
        <row r="19">
          <cell r="B19" t="str">
            <v>Cần Thơ</v>
          </cell>
          <cell r="C19">
            <v>2136607258.7</v>
          </cell>
          <cell r="D19">
            <v>1822344022</v>
          </cell>
          <cell r="E19">
            <v>314263236.7</v>
          </cell>
          <cell r="F19">
            <v>5442095</v>
          </cell>
          <cell r="G19">
            <v>815036</v>
          </cell>
          <cell r="H19">
            <v>2131165163.7</v>
          </cell>
          <cell r="I19">
            <v>1983304384.7</v>
          </cell>
          <cell r="J19">
            <v>56655807.7</v>
          </cell>
          <cell r="K19">
            <v>10391408</v>
          </cell>
          <cell r="L19">
            <v>0</v>
          </cell>
          <cell r="M19">
            <v>1504387258</v>
          </cell>
          <cell r="N19">
            <v>144188631</v>
          </cell>
          <cell r="O19">
            <v>51498470</v>
          </cell>
          <cell r="P19">
            <v>2546188</v>
          </cell>
          <cell r="Q19">
            <v>213636622</v>
          </cell>
          <cell r="R19">
            <v>147860779</v>
          </cell>
        </row>
        <row r="20">
          <cell r="B20" t="str">
            <v>Đà Nẵng</v>
          </cell>
          <cell r="C20">
            <v>2006501852</v>
          </cell>
          <cell r="D20">
            <v>1855457799</v>
          </cell>
          <cell r="E20">
            <v>151044053</v>
          </cell>
          <cell r="F20">
            <v>4059597</v>
          </cell>
          <cell r="G20">
            <v>0</v>
          </cell>
          <cell r="H20">
            <v>2002442255</v>
          </cell>
          <cell r="I20">
            <v>1889565531</v>
          </cell>
          <cell r="J20">
            <v>38336236</v>
          </cell>
          <cell r="K20">
            <v>4271066</v>
          </cell>
          <cell r="L20">
            <v>0</v>
          </cell>
          <cell r="M20">
            <v>1278126958</v>
          </cell>
          <cell r="N20">
            <v>26294680</v>
          </cell>
          <cell r="O20">
            <v>425367058</v>
          </cell>
          <cell r="P20">
            <v>1382249</v>
          </cell>
          <cell r="Q20">
            <v>115787284</v>
          </cell>
          <cell r="R20">
            <v>112876724</v>
          </cell>
        </row>
        <row r="21">
          <cell r="B21" t="str">
            <v>Đồng Nai</v>
          </cell>
          <cell r="C21">
            <v>2771304733</v>
          </cell>
          <cell r="D21">
            <v>2193651988</v>
          </cell>
          <cell r="E21">
            <v>577652745</v>
          </cell>
          <cell r="F21">
            <v>6859817</v>
          </cell>
          <cell r="G21">
            <v>9993322</v>
          </cell>
          <cell r="H21">
            <v>2764444916</v>
          </cell>
          <cell r="I21">
            <v>2591673470</v>
          </cell>
          <cell r="J21">
            <v>62973134</v>
          </cell>
          <cell r="K21">
            <v>14789768</v>
          </cell>
          <cell r="L21">
            <v>1400</v>
          </cell>
          <cell r="M21">
            <v>1659087457</v>
          </cell>
          <cell r="N21">
            <v>479242620</v>
          </cell>
          <cell r="O21">
            <v>8973616</v>
          </cell>
          <cell r="P21">
            <v>123000</v>
          </cell>
          <cell r="Q21">
            <v>366482475</v>
          </cell>
          <cell r="R21">
            <v>172771446</v>
          </cell>
        </row>
        <row r="22">
          <cell r="B22" t="str">
            <v>Đồng Tháp</v>
          </cell>
          <cell r="C22">
            <v>991962573</v>
          </cell>
          <cell r="D22">
            <v>806487350</v>
          </cell>
          <cell r="E22">
            <v>185475223</v>
          </cell>
          <cell r="F22">
            <v>18822311</v>
          </cell>
          <cell r="G22">
            <v>0</v>
          </cell>
          <cell r="H22">
            <v>973140262</v>
          </cell>
          <cell r="I22">
            <v>869815883</v>
          </cell>
          <cell r="J22">
            <v>39886083</v>
          </cell>
          <cell r="K22">
            <v>2365860</v>
          </cell>
          <cell r="L22">
            <v>0</v>
          </cell>
          <cell r="M22">
            <v>650570326</v>
          </cell>
          <cell r="N22">
            <v>47839542</v>
          </cell>
          <cell r="O22">
            <v>794475</v>
          </cell>
          <cell r="P22">
            <v>2000000</v>
          </cell>
          <cell r="Q22">
            <v>126359597</v>
          </cell>
          <cell r="R22">
            <v>103324379</v>
          </cell>
        </row>
        <row r="23">
          <cell r="B23" t="str">
            <v>Hậu Giang</v>
          </cell>
          <cell r="C23">
            <v>481079993</v>
          </cell>
          <cell r="D23">
            <v>270755612</v>
          </cell>
          <cell r="E23">
            <v>210324381</v>
          </cell>
          <cell r="F23">
            <v>151886</v>
          </cell>
          <cell r="G23">
            <v>151486185</v>
          </cell>
          <cell r="H23">
            <v>480928107</v>
          </cell>
          <cell r="I23">
            <v>470993084</v>
          </cell>
          <cell r="J23">
            <v>14379356</v>
          </cell>
          <cell r="K23">
            <v>3605905</v>
          </cell>
          <cell r="L23">
            <v>0</v>
          </cell>
          <cell r="M23">
            <v>376634510</v>
          </cell>
          <cell r="N23">
            <v>29747103</v>
          </cell>
          <cell r="O23">
            <v>74500</v>
          </cell>
          <cell r="P23">
            <v>652000</v>
          </cell>
          <cell r="Q23">
            <v>45899710</v>
          </cell>
          <cell r="R23">
            <v>9935023</v>
          </cell>
        </row>
        <row r="24">
          <cell r="B24" t="str">
            <v>Hồ Chí Minh</v>
          </cell>
          <cell r="C24">
            <v>40944402581.404</v>
          </cell>
          <cell r="D24">
            <v>36478563852.458</v>
          </cell>
          <cell r="E24">
            <v>4465838728.946</v>
          </cell>
          <cell r="F24">
            <v>72823972.069</v>
          </cell>
          <cell r="G24">
            <v>0</v>
          </cell>
          <cell r="H24">
            <v>40871578609.335</v>
          </cell>
          <cell r="I24">
            <v>29696055228.448997</v>
          </cell>
          <cell r="J24">
            <v>631191708.04</v>
          </cell>
          <cell r="K24">
            <v>112244655.445</v>
          </cell>
          <cell r="L24">
            <v>129160</v>
          </cell>
          <cell r="M24">
            <v>23986907014.794</v>
          </cell>
          <cell r="N24">
            <v>1966045614.095</v>
          </cell>
          <cell r="O24">
            <v>581557750</v>
          </cell>
          <cell r="P24">
            <v>9665580</v>
          </cell>
          <cell r="Q24">
            <v>2408313746.075</v>
          </cell>
          <cell r="R24">
            <v>11175523380.886</v>
          </cell>
        </row>
        <row r="25">
          <cell r="B25" t="str">
            <v>Kiên Giang</v>
          </cell>
          <cell r="C25">
            <v>938283061</v>
          </cell>
          <cell r="D25">
            <v>761741772</v>
          </cell>
          <cell r="E25">
            <v>176541289</v>
          </cell>
          <cell r="F25">
            <v>5370325</v>
          </cell>
          <cell r="G25">
            <v>0</v>
          </cell>
          <cell r="H25">
            <v>932912736</v>
          </cell>
          <cell r="I25">
            <v>882476216</v>
          </cell>
          <cell r="J25">
            <v>50534348</v>
          </cell>
          <cell r="K25">
            <v>9331069</v>
          </cell>
          <cell r="L25">
            <v>0</v>
          </cell>
          <cell r="M25">
            <v>653728879</v>
          </cell>
          <cell r="N25">
            <v>48473822</v>
          </cell>
          <cell r="O25">
            <v>5247745</v>
          </cell>
          <cell r="P25">
            <v>0</v>
          </cell>
          <cell r="Q25">
            <v>115160353</v>
          </cell>
          <cell r="R25">
            <v>50436520</v>
          </cell>
        </row>
        <row r="26">
          <cell r="B26" t="str">
            <v>Kon Tum</v>
          </cell>
          <cell r="C26">
            <v>277433538.70099986</v>
          </cell>
          <cell r="D26">
            <v>238360068.07700005</v>
          </cell>
          <cell r="E26">
            <v>39073470.624000005</v>
          </cell>
          <cell r="F26">
            <v>341396.91</v>
          </cell>
          <cell r="G26">
            <v>43292.304</v>
          </cell>
          <cell r="H26">
            <v>277092142.19099987</v>
          </cell>
          <cell r="I26">
            <v>259192518.387</v>
          </cell>
          <cell r="J26">
            <v>4781861.718</v>
          </cell>
          <cell r="K26">
            <v>2884775.9</v>
          </cell>
          <cell r="L26">
            <v>0</v>
          </cell>
          <cell r="M26">
            <v>250000293.258</v>
          </cell>
          <cell r="N26">
            <v>1435016.661</v>
          </cell>
          <cell r="O26">
            <v>90570.85</v>
          </cell>
          <cell r="P26">
            <v>0</v>
          </cell>
          <cell r="Q26">
            <v>0</v>
          </cell>
          <cell r="R26">
            <v>17899623.804</v>
          </cell>
        </row>
        <row r="27">
          <cell r="B27" t="str">
            <v>Khánh Hòa</v>
          </cell>
          <cell r="C27">
            <v>1257524716.463</v>
          </cell>
          <cell r="D27">
            <v>905907948.73</v>
          </cell>
          <cell r="E27">
            <v>351616768.436</v>
          </cell>
          <cell r="F27">
            <v>4877528.646</v>
          </cell>
          <cell r="G27">
            <v>0</v>
          </cell>
          <cell r="H27">
            <v>1252647187.817</v>
          </cell>
          <cell r="I27">
            <v>1218468544.115</v>
          </cell>
          <cell r="J27">
            <v>32925994.589</v>
          </cell>
          <cell r="K27">
            <v>3649373.758</v>
          </cell>
          <cell r="L27">
            <v>11100</v>
          </cell>
          <cell r="M27">
            <v>802539695.6570001</v>
          </cell>
          <cell r="N27">
            <v>97855674.919</v>
          </cell>
          <cell r="O27">
            <v>24776420.096</v>
          </cell>
          <cell r="P27">
            <v>0</v>
          </cell>
          <cell r="Q27">
            <v>256710285.096</v>
          </cell>
          <cell r="R27">
            <v>34178643.702</v>
          </cell>
        </row>
        <row r="28">
          <cell r="B28" t="str">
            <v>Lâm Đồng</v>
          </cell>
          <cell r="C28">
            <v>2063056371</v>
          </cell>
          <cell r="D28">
            <v>1288089127</v>
          </cell>
          <cell r="E28">
            <v>774967244</v>
          </cell>
          <cell r="F28">
            <v>879289</v>
          </cell>
          <cell r="G28">
            <v>0</v>
          </cell>
          <cell r="H28">
            <v>2062177082</v>
          </cell>
          <cell r="I28">
            <v>2029227725</v>
          </cell>
          <cell r="J28">
            <v>29862565</v>
          </cell>
          <cell r="K28">
            <v>36715543</v>
          </cell>
          <cell r="L28">
            <v>0</v>
          </cell>
          <cell r="M28">
            <v>1426548309</v>
          </cell>
          <cell r="N28">
            <v>300879584</v>
          </cell>
          <cell r="O28">
            <v>3792623</v>
          </cell>
          <cell r="P28">
            <v>8109855</v>
          </cell>
          <cell r="Q28">
            <v>223319246</v>
          </cell>
          <cell r="R28">
            <v>32949357</v>
          </cell>
        </row>
        <row r="29">
          <cell r="B29" t="str">
            <v>Long An</v>
          </cell>
          <cell r="C29">
            <v>3098601565.0299997</v>
          </cell>
          <cell r="D29">
            <v>2651157736.0299997</v>
          </cell>
          <cell r="E29">
            <v>447443829</v>
          </cell>
          <cell r="F29">
            <v>44565642</v>
          </cell>
          <cell r="G29">
            <v>1569</v>
          </cell>
          <cell r="H29">
            <v>3054035923.0299997</v>
          </cell>
          <cell r="I29">
            <v>2989727179.0299997</v>
          </cell>
          <cell r="J29">
            <v>36639654</v>
          </cell>
          <cell r="K29">
            <v>3096993</v>
          </cell>
          <cell r="L29">
            <v>9750</v>
          </cell>
          <cell r="M29">
            <v>2523818064.0299997</v>
          </cell>
          <cell r="N29">
            <v>272817767</v>
          </cell>
          <cell r="O29">
            <v>87637382</v>
          </cell>
          <cell r="P29">
            <v>350603</v>
          </cell>
          <cell r="Q29">
            <v>65356966</v>
          </cell>
          <cell r="R29">
            <v>64308744</v>
          </cell>
        </row>
        <row r="30">
          <cell r="B30" t="str">
            <v>Ninh Thuận</v>
          </cell>
          <cell r="C30">
            <v>170637999.95</v>
          </cell>
          <cell r="D30">
            <v>149891792</v>
          </cell>
          <cell r="E30">
            <v>20746207.95</v>
          </cell>
          <cell r="F30">
            <v>1052257</v>
          </cell>
          <cell r="G30">
            <v>0</v>
          </cell>
          <cell r="H30">
            <v>169585742.95</v>
          </cell>
          <cell r="I30">
            <v>158450730.95</v>
          </cell>
          <cell r="J30">
            <v>3785622.95</v>
          </cell>
          <cell r="K30">
            <v>683973</v>
          </cell>
          <cell r="L30">
            <v>0</v>
          </cell>
          <cell r="M30">
            <v>121212271</v>
          </cell>
          <cell r="N30">
            <v>26318743</v>
          </cell>
          <cell r="O30">
            <v>30903</v>
          </cell>
          <cell r="P30">
            <v>0</v>
          </cell>
          <cell r="Q30">
            <v>6419218</v>
          </cell>
          <cell r="R30">
            <v>11135012</v>
          </cell>
        </row>
        <row r="31">
          <cell r="B31" t="str">
            <v>Phú Yên</v>
          </cell>
          <cell r="C31">
            <v>341826049</v>
          </cell>
          <cell r="D31">
            <v>216299300</v>
          </cell>
          <cell r="E31">
            <v>125526749</v>
          </cell>
          <cell r="F31">
            <v>491540</v>
          </cell>
          <cell r="G31">
            <v>0</v>
          </cell>
          <cell r="H31">
            <v>341496893</v>
          </cell>
          <cell r="I31">
            <v>327779677</v>
          </cell>
          <cell r="J31">
            <v>10413295</v>
          </cell>
          <cell r="K31">
            <v>1300916</v>
          </cell>
          <cell r="L31">
            <v>0</v>
          </cell>
          <cell r="M31">
            <v>277291751</v>
          </cell>
          <cell r="N31">
            <v>32257845</v>
          </cell>
          <cell r="O31">
            <v>13045</v>
          </cell>
          <cell r="P31">
            <v>0</v>
          </cell>
          <cell r="Q31">
            <v>6502825</v>
          </cell>
          <cell r="R31">
            <v>13717216</v>
          </cell>
        </row>
        <row r="32">
          <cell r="B32" t="str">
            <v>Quảng Bình</v>
          </cell>
          <cell r="C32">
            <v>201421230</v>
          </cell>
          <cell r="D32">
            <v>101760358</v>
          </cell>
          <cell r="E32">
            <v>99660872</v>
          </cell>
          <cell r="F32">
            <v>921192</v>
          </cell>
          <cell r="G32">
            <v>0</v>
          </cell>
          <cell r="H32">
            <v>200500038</v>
          </cell>
          <cell r="I32">
            <v>190428169</v>
          </cell>
          <cell r="J32">
            <v>2491494</v>
          </cell>
          <cell r="K32">
            <v>1214229</v>
          </cell>
          <cell r="L32">
            <v>29383</v>
          </cell>
          <cell r="M32">
            <v>180982193</v>
          </cell>
          <cell r="N32">
            <v>2934362</v>
          </cell>
          <cell r="O32">
            <v>0</v>
          </cell>
          <cell r="P32">
            <v>0</v>
          </cell>
          <cell r="Q32">
            <v>2776508</v>
          </cell>
          <cell r="R32">
            <v>10071869</v>
          </cell>
        </row>
        <row r="33">
          <cell r="B33" t="str">
            <v>Quảng Nam</v>
          </cell>
          <cell r="C33">
            <v>1265682748.335</v>
          </cell>
          <cell r="D33">
            <v>1045166431.436</v>
          </cell>
          <cell r="E33">
            <v>220516316.899</v>
          </cell>
          <cell r="F33">
            <v>1802470</v>
          </cell>
          <cell r="G33">
            <v>2936234</v>
          </cell>
          <cell r="H33">
            <v>1263880318.335</v>
          </cell>
          <cell r="I33">
            <v>1244054066.741</v>
          </cell>
          <cell r="J33">
            <v>420372146.705</v>
          </cell>
          <cell r="K33">
            <v>3136977</v>
          </cell>
          <cell r="L33">
            <v>15100</v>
          </cell>
          <cell r="M33">
            <v>352980865.584</v>
          </cell>
          <cell r="N33">
            <v>65415110</v>
          </cell>
          <cell r="O33">
            <v>265739990</v>
          </cell>
          <cell r="P33">
            <v>1342875</v>
          </cell>
          <cell r="Q33">
            <v>135051002.452</v>
          </cell>
          <cell r="R33">
            <v>19826251.594000004</v>
          </cell>
        </row>
        <row r="34">
          <cell r="B34" t="str">
            <v>Quảng Ngãi</v>
          </cell>
          <cell r="C34">
            <v>529269463</v>
          </cell>
          <cell r="D34">
            <v>275052868</v>
          </cell>
          <cell r="E34">
            <v>254216595</v>
          </cell>
          <cell r="F34">
            <v>326339</v>
          </cell>
          <cell r="G34">
            <v>0</v>
          </cell>
          <cell r="H34">
            <v>528943124</v>
          </cell>
          <cell r="I34">
            <v>497575615</v>
          </cell>
          <cell r="J34">
            <v>10861028</v>
          </cell>
          <cell r="K34">
            <v>1407499</v>
          </cell>
          <cell r="L34">
            <v>0</v>
          </cell>
          <cell r="M34">
            <v>456001415</v>
          </cell>
          <cell r="N34">
            <v>17828323</v>
          </cell>
          <cell r="O34">
            <v>1162794</v>
          </cell>
          <cell r="P34">
            <v>0</v>
          </cell>
          <cell r="Q34">
            <v>10314556</v>
          </cell>
          <cell r="R34">
            <v>31367509</v>
          </cell>
        </row>
        <row r="35">
          <cell r="B35" t="str">
            <v>Quảng Trị</v>
          </cell>
          <cell r="C35">
            <v>121183789</v>
          </cell>
          <cell r="D35">
            <v>50789464</v>
          </cell>
          <cell r="E35">
            <v>70394325</v>
          </cell>
          <cell r="F35">
            <v>205305</v>
          </cell>
          <cell r="G35">
            <v>0</v>
          </cell>
          <cell r="H35">
            <v>120978484</v>
          </cell>
          <cell r="I35">
            <v>112315947</v>
          </cell>
          <cell r="J35">
            <v>4194709</v>
          </cell>
          <cell r="K35">
            <v>6243</v>
          </cell>
          <cell r="L35">
            <v>0</v>
          </cell>
          <cell r="M35">
            <v>71127580</v>
          </cell>
          <cell r="N35">
            <v>12391368</v>
          </cell>
          <cell r="O35">
            <v>1865800</v>
          </cell>
          <cell r="P35">
            <v>0</v>
          </cell>
          <cell r="Q35">
            <v>22730247</v>
          </cell>
          <cell r="R35">
            <v>8662537</v>
          </cell>
        </row>
        <row r="36">
          <cell r="B36" t="str">
            <v>Sóc Trăng</v>
          </cell>
          <cell r="C36">
            <v>804962004</v>
          </cell>
          <cell r="D36">
            <v>689837391</v>
          </cell>
          <cell r="E36">
            <v>115124613</v>
          </cell>
          <cell r="F36">
            <v>1629895</v>
          </cell>
          <cell r="G36">
            <v>0</v>
          </cell>
          <cell r="H36">
            <v>803332109</v>
          </cell>
          <cell r="I36">
            <v>788132174</v>
          </cell>
          <cell r="J36">
            <v>15859900</v>
          </cell>
          <cell r="K36">
            <v>8052147</v>
          </cell>
          <cell r="L36">
            <v>0</v>
          </cell>
          <cell r="M36">
            <v>629501085</v>
          </cell>
          <cell r="N36">
            <v>117228535</v>
          </cell>
          <cell r="O36">
            <v>1583909</v>
          </cell>
          <cell r="P36">
            <v>0</v>
          </cell>
          <cell r="Q36">
            <v>15906598</v>
          </cell>
          <cell r="R36">
            <v>15199935</v>
          </cell>
        </row>
        <row r="37">
          <cell r="B37" t="str">
            <v>Tây Ninh</v>
          </cell>
          <cell r="C37">
            <v>1311317452</v>
          </cell>
          <cell r="D37">
            <v>1132024780</v>
          </cell>
          <cell r="E37">
            <v>179292672</v>
          </cell>
          <cell r="F37">
            <v>1975693</v>
          </cell>
          <cell r="G37">
            <v>0</v>
          </cell>
          <cell r="H37">
            <v>1309341759</v>
          </cell>
          <cell r="I37">
            <v>1223973029</v>
          </cell>
          <cell r="J37">
            <v>47270221</v>
          </cell>
          <cell r="K37">
            <v>4963058</v>
          </cell>
          <cell r="L37">
            <v>35045</v>
          </cell>
          <cell r="M37">
            <v>877770880</v>
          </cell>
          <cell r="N37">
            <v>64369430</v>
          </cell>
          <cell r="O37">
            <v>848589</v>
          </cell>
          <cell r="P37">
            <v>24145908</v>
          </cell>
          <cell r="Q37">
            <v>204569898</v>
          </cell>
          <cell r="R37">
            <v>85368730</v>
          </cell>
        </row>
        <row r="38">
          <cell r="B38" t="str">
            <v>Tiền Giang</v>
          </cell>
          <cell r="C38">
            <v>1246994519</v>
          </cell>
          <cell r="D38">
            <v>912113015.4</v>
          </cell>
          <cell r="E38">
            <v>334881503.6</v>
          </cell>
          <cell r="F38">
            <v>17852686</v>
          </cell>
          <cell r="G38">
            <v>0</v>
          </cell>
          <cell r="H38">
            <v>1229141833</v>
          </cell>
          <cell r="I38">
            <v>1130578532.611</v>
          </cell>
          <cell r="J38">
            <v>33524517</v>
          </cell>
          <cell r="K38">
            <v>6579174</v>
          </cell>
          <cell r="L38">
            <v>0</v>
          </cell>
          <cell r="M38">
            <v>809004261</v>
          </cell>
          <cell r="N38">
            <v>147853089.611</v>
          </cell>
          <cell r="O38">
            <v>3898875</v>
          </cell>
          <cell r="P38">
            <v>0</v>
          </cell>
          <cell r="Q38">
            <v>129718616</v>
          </cell>
          <cell r="R38">
            <v>98563300.389</v>
          </cell>
        </row>
        <row r="39">
          <cell r="B39" t="str">
            <v>TT Huế</v>
          </cell>
          <cell r="C39">
            <v>493225741</v>
          </cell>
          <cell r="D39">
            <v>442995197</v>
          </cell>
          <cell r="E39">
            <v>50230544</v>
          </cell>
          <cell r="F39">
            <v>1316875</v>
          </cell>
          <cell r="G39">
            <v>0</v>
          </cell>
          <cell r="H39">
            <v>491908866</v>
          </cell>
          <cell r="I39">
            <v>485378418</v>
          </cell>
          <cell r="J39">
            <v>3759841</v>
          </cell>
          <cell r="K39">
            <v>551008</v>
          </cell>
          <cell r="L39">
            <v>4393</v>
          </cell>
          <cell r="M39">
            <v>368642128</v>
          </cell>
          <cell r="N39">
            <v>15540902</v>
          </cell>
          <cell r="O39">
            <v>71088</v>
          </cell>
          <cell r="P39">
            <v>0</v>
          </cell>
          <cell r="Q39">
            <v>96809058</v>
          </cell>
          <cell r="R39">
            <v>6530448</v>
          </cell>
        </row>
        <row r="40">
          <cell r="B40" t="str">
            <v>Trà Vinh</v>
          </cell>
          <cell r="C40">
            <v>531507602</v>
          </cell>
          <cell r="D40">
            <v>471855609</v>
          </cell>
          <cell r="E40">
            <v>59651993</v>
          </cell>
          <cell r="F40">
            <v>4248462</v>
          </cell>
          <cell r="G40">
            <v>0</v>
          </cell>
          <cell r="H40">
            <v>527259140</v>
          </cell>
          <cell r="I40">
            <v>508228351</v>
          </cell>
          <cell r="J40">
            <v>16213287</v>
          </cell>
          <cell r="K40">
            <v>2459681</v>
          </cell>
          <cell r="M40">
            <v>358064274</v>
          </cell>
          <cell r="N40">
            <v>19353761</v>
          </cell>
          <cell r="O40">
            <v>136404</v>
          </cell>
          <cell r="P40">
            <v>0</v>
          </cell>
          <cell r="Q40">
            <v>112000944</v>
          </cell>
          <cell r="R40">
            <v>19030789</v>
          </cell>
        </row>
        <row r="41">
          <cell r="B41" t="str">
            <v>Vĩnh Long</v>
          </cell>
          <cell r="C41">
            <v>879717428.182</v>
          </cell>
          <cell r="D41">
            <v>794998192.482</v>
          </cell>
          <cell r="E41">
            <v>84719235.7</v>
          </cell>
          <cell r="F41">
            <v>2569055</v>
          </cell>
          <cell r="G41">
            <v>1513935</v>
          </cell>
          <cell r="H41">
            <v>877148373.295</v>
          </cell>
          <cell r="I41">
            <v>833620864.513</v>
          </cell>
          <cell r="J41">
            <v>12331811</v>
          </cell>
          <cell r="K41">
            <v>4943185</v>
          </cell>
          <cell r="L41">
            <v>0</v>
          </cell>
          <cell r="M41">
            <v>573161655.513</v>
          </cell>
          <cell r="N41">
            <v>213988661</v>
          </cell>
          <cell r="O41">
            <v>7399884</v>
          </cell>
          <cell r="P41">
            <v>0</v>
          </cell>
          <cell r="Q41">
            <v>21795668</v>
          </cell>
          <cell r="R41">
            <v>43527508.782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U87"/>
  <sheetViews>
    <sheetView view="pageBreakPreview" zoomScale="115" zoomScaleSheetLayoutView="115" workbookViewId="0" topLeftCell="A25">
      <selection activeCell="A4" sqref="A4:S6"/>
    </sheetView>
  </sheetViews>
  <sheetFormatPr defaultColWidth="9.00390625" defaultRowHeight="15.75"/>
  <cols>
    <col min="1" max="1" width="2.50390625" style="1" customWidth="1"/>
    <col min="2" max="2" width="11.375" style="1" customWidth="1"/>
    <col min="3" max="3" width="7.00390625" style="1" customWidth="1"/>
    <col min="4" max="4" width="7.125" style="1" customWidth="1"/>
    <col min="5" max="5" width="6.125" style="1" customWidth="1"/>
    <col min="6" max="6" width="6.375" style="1" customWidth="1"/>
    <col min="7" max="7" width="7.75390625" style="1" customWidth="1"/>
    <col min="8" max="8" width="6.75390625" style="1" customWidth="1"/>
    <col min="9" max="9" width="6.125" style="1" customWidth="1"/>
    <col min="10" max="10" width="6.375" style="1" customWidth="1"/>
    <col min="11" max="11" width="7.00390625" style="1" customWidth="1"/>
    <col min="12" max="12" width="7.75390625" style="1" customWidth="1"/>
    <col min="13" max="13" width="7.00390625" style="1" customWidth="1"/>
    <col min="14" max="14" width="8.00390625" style="1" customWidth="1"/>
    <col min="15" max="15" width="7.375" style="1" customWidth="1"/>
    <col min="16" max="16" width="7.125" style="1" customWidth="1"/>
    <col min="17" max="17" width="7.75390625" style="1" customWidth="1"/>
    <col min="18" max="18" width="6.375" style="1" customWidth="1"/>
    <col min="19" max="20" width="6.00390625" style="1" customWidth="1"/>
    <col min="21" max="16384" width="9.00390625" style="1" customWidth="1"/>
  </cols>
  <sheetData>
    <row r="1" spans="2:10" ht="18.75" customHeight="1">
      <c r="B1" s="59" t="s">
        <v>0</v>
      </c>
      <c r="C1" s="59"/>
      <c r="D1" s="59"/>
      <c r="E1" s="59"/>
      <c r="F1" s="59"/>
      <c r="G1" s="59"/>
      <c r="H1" s="29"/>
      <c r="I1" s="29"/>
      <c r="J1" s="29"/>
    </row>
    <row r="2" spans="2:10" ht="31.5" customHeight="1">
      <c r="B2" s="60" t="s">
        <v>1</v>
      </c>
      <c r="C2" s="60"/>
      <c r="D2" s="60"/>
      <c r="E2" s="60"/>
      <c r="F2" s="60"/>
      <c r="G2" s="60"/>
      <c r="H2" s="30"/>
      <c r="I2" s="30"/>
      <c r="J2" s="30"/>
    </row>
    <row r="3" spans="1:15" ht="6" customHeigh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O3" s="2"/>
    </row>
    <row r="4" spans="1:20" ht="17.25" customHeight="1">
      <c r="A4" s="44" t="s">
        <v>52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32"/>
    </row>
    <row r="5" spans="1:20" ht="22.5" customHeight="1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32"/>
    </row>
    <row r="6" spans="1:20" ht="13.5" customHeight="1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32"/>
    </row>
    <row r="7" spans="1:20" ht="15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46" t="s">
        <v>2</v>
      </c>
      <c r="Q7" s="46"/>
      <c r="R7" s="46"/>
      <c r="S7" s="46"/>
      <c r="T7" s="34"/>
    </row>
    <row r="8" spans="1:20" ht="15" customHeight="1">
      <c r="A8" s="47" t="s">
        <v>3</v>
      </c>
      <c r="B8" s="47" t="s">
        <v>4</v>
      </c>
      <c r="C8" s="48" t="s">
        <v>5</v>
      </c>
      <c r="D8" s="48"/>
      <c r="E8" s="48"/>
      <c r="F8" s="49" t="s">
        <v>6</v>
      </c>
      <c r="G8" s="48" t="s">
        <v>7</v>
      </c>
      <c r="H8" s="52" t="s">
        <v>8</v>
      </c>
      <c r="I8" s="52"/>
      <c r="J8" s="52"/>
      <c r="K8" s="52"/>
      <c r="L8" s="52"/>
      <c r="M8" s="52"/>
      <c r="N8" s="52"/>
      <c r="O8" s="52"/>
      <c r="P8" s="52"/>
      <c r="Q8" s="52"/>
      <c r="R8" s="53" t="s">
        <v>47</v>
      </c>
      <c r="S8" s="48" t="s">
        <v>45</v>
      </c>
      <c r="T8" s="35"/>
    </row>
    <row r="9" spans="1:20" ht="19.5" customHeight="1">
      <c r="A9" s="47"/>
      <c r="B9" s="47"/>
      <c r="C9" s="48" t="s">
        <v>11</v>
      </c>
      <c r="D9" s="48" t="s">
        <v>12</v>
      </c>
      <c r="E9" s="48"/>
      <c r="F9" s="50"/>
      <c r="G9" s="48"/>
      <c r="H9" s="48" t="s">
        <v>8</v>
      </c>
      <c r="I9" s="52" t="s">
        <v>13</v>
      </c>
      <c r="J9" s="52"/>
      <c r="K9" s="52"/>
      <c r="L9" s="52"/>
      <c r="M9" s="52"/>
      <c r="N9" s="52"/>
      <c r="O9" s="52"/>
      <c r="P9" s="52"/>
      <c r="Q9" s="48" t="s">
        <v>14</v>
      </c>
      <c r="R9" s="53"/>
      <c r="S9" s="48"/>
      <c r="T9" s="35"/>
    </row>
    <row r="10" spans="1:20" ht="15" customHeight="1">
      <c r="A10" s="47"/>
      <c r="B10" s="47"/>
      <c r="C10" s="48"/>
      <c r="D10" s="48" t="s">
        <v>16</v>
      </c>
      <c r="E10" s="48" t="s">
        <v>17</v>
      </c>
      <c r="F10" s="50"/>
      <c r="G10" s="48"/>
      <c r="H10" s="48"/>
      <c r="I10" s="49" t="s">
        <v>15</v>
      </c>
      <c r="J10" s="57" t="s">
        <v>12</v>
      </c>
      <c r="K10" s="58"/>
      <c r="L10" s="58"/>
      <c r="M10" s="58"/>
      <c r="N10" s="58"/>
      <c r="O10" s="58"/>
      <c r="P10" s="58"/>
      <c r="Q10" s="48"/>
      <c r="R10" s="53"/>
      <c r="S10" s="48"/>
      <c r="T10" s="35"/>
    </row>
    <row r="11" spans="1:20" ht="12.75" customHeight="1">
      <c r="A11" s="47"/>
      <c r="B11" s="47"/>
      <c r="C11" s="48"/>
      <c r="D11" s="48"/>
      <c r="E11" s="48"/>
      <c r="F11" s="50"/>
      <c r="G11" s="48"/>
      <c r="H11" s="48"/>
      <c r="I11" s="50"/>
      <c r="J11" s="52" t="s">
        <v>18</v>
      </c>
      <c r="K11" s="48" t="s">
        <v>19</v>
      </c>
      <c r="L11" s="48" t="s">
        <v>20</v>
      </c>
      <c r="M11" s="48" t="s">
        <v>21</v>
      </c>
      <c r="N11" s="48" t="s">
        <v>22</v>
      </c>
      <c r="O11" s="48" t="s">
        <v>23</v>
      </c>
      <c r="P11" s="52" t="s">
        <v>24</v>
      </c>
      <c r="Q11" s="48"/>
      <c r="R11" s="53"/>
      <c r="S11" s="48"/>
      <c r="T11" s="35"/>
    </row>
    <row r="12" spans="1:21" ht="44.25" customHeight="1">
      <c r="A12" s="47"/>
      <c r="B12" s="47"/>
      <c r="C12" s="48"/>
      <c r="D12" s="48"/>
      <c r="E12" s="48"/>
      <c r="F12" s="51"/>
      <c r="G12" s="48"/>
      <c r="H12" s="48"/>
      <c r="I12" s="51"/>
      <c r="J12" s="52"/>
      <c r="K12" s="48"/>
      <c r="L12" s="48"/>
      <c r="M12" s="48"/>
      <c r="N12" s="48"/>
      <c r="O12" s="48"/>
      <c r="P12" s="52"/>
      <c r="Q12" s="48"/>
      <c r="R12" s="53"/>
      <c r="S12" s="48"/>
      <c r="T12" s="35" t="s">
        <v>51</v>
      </c>
      <c r="U12" s="2">
        <f>T12/R14</f>
        <v>0.6968689821014868</v>
      </c>
    </row>
    <row r="13" spans="1:21" ht="13.5" customHeight="1">
      <c r="A13" s="62" t="s">
        <v>25</v>
      </c>
      <c r="B13" s="63"/>
      <c r="C13" s="5" t="s">
        <v>26</v>
      </c>
      <c r="D13" s="4">
        <v>2</v>
      </c>
      <c r="E13" s="5" t="s">
        <v>27</v>
      </c>
      <c r="F13" s="5" t="s">
        <v>28</v>
      </c>
      <c r="G13" s="5" t="s">
        <v>29</v>
      </c>
      <c r="H13" s="5" t="s">
        <v>30</v>
      </c>
      <c r="I13" s="7">
        <v>7</v>
      </c>
      <c r="J13" s="5" t="s">
        <v>31</v>
      </c>
      <c r="K13" s="5" t="s">
        <v>32</v>
      </c>
      <c r="L13" s="7">
        <v>10</v>
      </c>
      <c r="M13" s="5" t="s">
        <v>33</v>
      </c>
      <c r="N13" s="5" t="s">
        <v>34</v>
      </c>
      <c r="O13" s="7">
        <v>13</v>
      </c>
      <c r="P13" s="5" t="s">
        <v>35</v>
      </c>
      <c r="Q13" s="7">
        <v>15</v>
      </c>
      <c r="R13" s="5" t="s">
        <v>36</v>
      </c>
      <c r="S13" s="5" t="s">
        <v>37</v>
      </c>
      <c r="T13" s="36" t="s">
        <v>49</v>
      </c>
      <c r="U13" s="1" t="s">
        <v>48</v>
      </c>
    </row>
    <row r="14" spans="1:19" ht="18" customHeight="1">
      <c r="A14" s="6"/>
      <c r="B14" s="9" t="s">
        <v>38</v>
      </c>
      <c r="C14" s="10">
        <f>SUM(C15:C77)</f>
        <v>373212</v>
      </c>
      <c r="D14" s="10">
        <f aca="true" t="shared" si="0" ref="D14:Q14">SUM(D15:D77)</f>
        <v>257079</v>
      </c>
      <c r="E14" s="10">
        <f t="shared" si="0"/>
        <v>116133</v>
      </c>
      <c r="F14" s="10">
        <f t="shared" si="0"/>
        <v>2267</v>
      </c>
      <c r="G14" s="10">
        <f t="shared" si="0"/>
        <v>48</v>
      </c>
      <c r="H14" s="10">
        <f t="shared" si="0"/>
        <v>371005</v>
      </c>
      <c r="I14" s="10">
        <f t="shared" si="0"/>
        <v>277974.93548387097</v>
      </c>
      <c r="J14" s="10">
        <f t="shared" si="0"/>
        <v>62794</v>
      </c>
      <c r="K14" s="10">
        <f t="shared" si="0"/>
        <v>1314</v>
      </c>
      <c r="L14" s="10">
        <f t="shared" si="0"/>
        <v>176474.93548387097</v>
      </c>
      <c r="M14" s="10">
        <f t="shared" si="0"/>
        <v>23278</v>
      </c>
      <c r="N14" s="10">
        <f t="shared" si="0"/>
        <v>617</v>
      </c>
      <c r="O14" s="10">
        <f t="shared" si="0"/>
        <v>77</v>
      </c>
      <c r="P14" s="10">
        <f t="shared" si="0"/>
        <v>13420</v>
      </c>
      <c r="Q14" s="10">
        <f t="shared" si="0"/>
        <v>93030.06451612903</v>
      </c>
      <c r="R14" s="13">
        <f aca="true" t="shared" si="1" ref="R14:R45">L14+M14+N14+O14+P14+Q14</f>
        <v>306897</v>
      </c>
      <c r="S14" s="11">
        <f aca="true" t="shared" si="2" ref="S14:S45">(J14+K14)/I14</f>
        <v>0.23062510973662861</v>
      </c>
    </row>
    <row r="15" spans="1:21" s="14" customFormat="1" ht="19.5" customHeight="1">
      <c r="A15" s="17">
        <v>1</v>
      </c>
      <c r="B15" s="18" t="str">
        <f>'[2]Bieu 6'!B11</f>
        <v>An Giang</v>
      </c>
      <c r="C15" s="13">
        <f>'[2]Bieu 6'!C11</f>
        <v>6921</v>
      </c>
      <c r="D15" s="13">
        <f>'[2]Bieu 6'!D11</f>
        <v>4561</v>
      </c>
      <c r="E15" s="13">
        <f>'[2]Bieu 6'!E11</f>
        <v>2360</v>
      </c>
      <c r="F15" s="13">
        <f>'[2]Bieu 6'!F11</f>
        <v>34</v>
      </c>
      <c r="G15" s="13">
        <f>'[2]Bieu 6'!G11</f>
        <v>2</v>
      </c>
      <c r="H15" s="13">
        <f>'[2]Bieu 6'!H11</f>
        <v>6887</v>
      </c>
      <c r="I15" s="13">
        <f>'[2]Bieu 6'!I11</f>
        <v>5648</v>
      </c>
      <c r="J15" s="13">
        <f>'[2]Bieu 6'!J11</f>
        <v>1151</v>
      </c>
      <c r="K15" s="13">
        <f>'[2]Bieu 6'!K11</f>
        <v>15</v>
      </c>
      <c r="L15" s="13">
        <f>'[2]Bieu 6'!L11</f>
        <v>3648</v>
      </c>
      <c r="M15" s="13">
        <f>'[2]Bieu 6'!M11</f>
        <v>630</v>
      </c>
      <c r="N15" s="13">
        <f>'[2]Bieu 6'!N11</f>
        <v>7</v>
      </c>
      <c r="O15" s="13">
        <f>'[2]Bieu 6'!O11</f>
        <v>0</v>
      </c>
      <c r="P15" s="13">
        <f>'[2]Bieu 6'!P11</f>
        <v>197</v>
      </c>
      <c r="Q15" s="13">
        <f>'[2]Bieu 6'!Q11</f>
        <v>1239</v>
      </c>
      <c r="R15" s="13">
        <f t="shared" si="1"/>
        <v>5721</v>
      </c>
      <c r="S15" s="19">
        <f t="shared" si="2"/>
        <v>0.20644475920679886</v>
      </c>
      <c r="T15" s="38">
        <v>43</v>
      </c>
      <c r="U15" s="14">
        <v>16</v>
      </c>
    </row>
    <row r="16" spans="1:21" s="14" customFormat="1" ht="19.5" customHeight="1">
      <c r="A16" s="20">
        <v>2</v>
      </c>
      <c r="B16" s="18" t="str">
        <f>'[2]Bieu 6'!B12</f>
        <v>Bạc Liêu</v>
      </c>
      <c r="C16" s="13">
        <f>'[2]Bieu 6'!C12</f>
        <v>4928</v>
      </c>
      <c r="D16" s="13">
        <f>'[2]Bieu 6'!D12</f>
        <v>3259</v>
      </c>
      <c r="E16" s="13">
        <f>'[2]Bieu 6'!E12</f>
        <v>1669</v>
      </c>
      <c r="F16" s="13">
        <f>'[2]Bieu 6'!F12</f>
        <v>34</v>
      </c>
      <c r="G16" s="13">
        <f>'[2]Bieu 6'!G12</f>
        <v>0</v>
      </c>
      <c r="H16" s="13">
        <f>'[2]Bieu 6'!H12</f>
        <v>4894</v>
      </c>
      <c r="I16" s="13">
        <f>'[2]Bieu 6'!I12</f>
        <v>4246</v>
      </c>
      <c r="J16" s="13">
        <f>'[2]Bieu 6'!J12</f>
        <v>995</v>
      </c>
      <c r="K16" s="13">
        <f>'[2]Bieu 6'!K12</f>
        <v>7</v>
      </c>
      <c r="L16" s="13">
        <f>'[2]Bieu 6'!L12</f>
        <v>2756</v>
      </c>
      <c r="M16" s="13">
        <f>'[2]Bieu 6'!M12</f>
        <v>326</v>
      </c>
      <c r="N16" s="13">
        <f>'[2]Bieu 6'!N12</f>
        <v>3</v>
      </c>
      <c r="O16" s="13">
        <f>'[2]Bieu 6'!O12</f>
        <v>0</v>
      </c>
      <c r="P16" s="13">
        <f>'[2]Bieu 6'!P12</f>
        <v>159</v>
      </c>
      <c r="Q16" s="13">
        <f>'[2]Bieu 6'!Q12</f>
        <v>648</v>
      </c>
      <c r="R16" s="13">
        <f t="shared" si="1"/>
        <v>3892</v>
      </c>
      <c r="S16" s="19">
        <f t="shared" si="2"/>
        <v>0.23598681111634479</v>
      </c>
      <c r="T16" s="38">
        <v>41</v>
      </c>
      <c r="U16" s="14">
        <v>30</v>
      </c>
    </row>
    <row r="17" spans="1:21" s="14" customFormat="1" ht="19.5" customHeight="1">
      <c r="A17" s="17">
        <v>3</v>
      </c>
      <c r="B17" s="18" t="str">
        <f>'[1]Bieu 6'!B11</f>
        <v>Bắc Giang</v>
      </c>
      <c r="C17" s="13">
        <f>'[1]Bieu 6'!C11</f>
        <v>6108</v>
      </c>
      <c r="D17" s="13">
        <f>'[1]Bieu 6'!D11</f>
        <v>4286</v>
      </c>
      <c r="E17" s="13">
        <f>'[1]Bieu 6'!E11</f>
        <v>1822</v>
      </c>
      <c r="F17" s="13">
        <f>'[1]Bieu 6'!F11</f>
        <v>44</v>
      </c>
      <c r="G17" s="13">
        <f>'[1]Bieu 6'!G11</f>
        <v>0</v>
      </c>
      <c r="H17" s="13">
        <f>'[1]Bieu 6'!H11</f>
        <v>6064</v>
      </c>
      <c r="I17" s="13">
        <f>'[1]Bieu 6'!I11</f>
        <v>3082</v>
      </c>
      <c r="J17" s="13">
        <f>'[1]Bieu 6'!J11</f>
        <v>1181</v>
      </c>
      <c r="K17" s="13">
        <f>'[1]Bieu 6'!K11</f>
        <v>23</v>
      </c>
      <c r="L17" s="13">
        <f>'[1]Bieu 6'!L11</f>
        <v>1728</v>
      </c>
      <c r="M17" s="13">
        <f>'[1]Bieu 6'!M11</f>
        <v>121</v>
      </c>
      <c r="N17" s="13">
        <f>'[1]Bieu 6'!N11</f>
        <v>4</v>
      </c>
      <c r="O17" s="13">
        <f>'[1]Bieu 6'!O11</f>
        <v>0</v>
      </c>
      <c r="P17" s="13">
        <f>'[1]Bieu 6'!P11</f>
        <v>25</v>
      </c>
      <c r="Q17" s="13">
        <f>'[1]Bieu 6'!Q11</f>
        <v>2982</v>
      </c>
      <c r="R17" s="13">
        <f t="shared" si="1"/>
        <v>4860</v>
      </c>
      <c r="S17" s="19">
        <f t="shared" si="2"/>
        <v>0.390655418559377</v>
      </c>
      <c r="T17" s="38">
        <v>25</v>
      </c>
      <c r="U17" s="14">
        <v>25</v>
      </c>
    </row>
    <row r="18" spans="1:21" s="14" customFormat="1" ht="19.5" customHeight="1">
      <c r="A18" s="20">
        <v>4</v>
      </c>
      <c r="B18" s="18" t="str">
        <f>'[1]Bieu 6'!B12</f>
        <v>Bắc Kạn</v>
      </c>
      <c r="C18" s="13">
        <f>'[1]Bieu 6'!C12</f>
        <v>930</v>
      </c>
      <c r="D18" s="13">
        <f>'[1]Bieu 6'!D12</f>
        <v>524</v>
      </c>
      <c r="E18" s="13">
        <f>'[1]Bieu 6'!E12</f>
        <v>406</v>
      </c>
      <c r="F18" s="13">
        <f>'[1]Bieu 6'!F12</f>
        <v>4</v>
      </c>
      <c r="G18" s="13">
        <f>'[1]Bieu 6'!G12</f>
        <v>0</v>
      </c>
      <c r="H18" s="13">
        <f>'[1]Bieu 6'!H12</f>
        <v>926</v>
      </c>
      <c r="I18" s="13">
        <f>'[1]Bieu 6'!I12</f>
        <v>453</v>
      </c>
      <c r="J18" s="13">
        <f>'[1]Bieu 6'!J12</f>
        <v>277</v>
      </c>
      <c r="K18" s="13">
        <f>'[1]Bieu 6'!K12</f>
        <v>6</v>
      </c>
      <c r="L18" s="13">
        <f>'[1]Bieu 6'!L12</f>
        <v>157</v>
      </c>
      <c r="M18" s="13">
        <f>'[1]Bieu 6'!M12</f>
        <v>6</v>
      </c>
      <c r="N18" s="13">
        <f>'[1]Bieu 6'!N12</f>
        <v>0</v>
      </c>
      <c r="O18" s="13">
        <f>'[1]Bieu 6'!O12</f>
        <v>0</v>
      </c>
      <c r="P18" s="13">
        <f>'[1]Bieu 6'!P12</f>
        <v>7</v>
      </c>
      <c r="Q18" s="13">
        <f>'[1]Bieu 6'!Q12</f>
        <v>473</v>
      </c>
      <c r="R18" s="13">
        <f t="shared" si="1"/>
        <v>643</v>
      </c>
      <c r="S18" s="19">
        <f t="shared" si="2"/>
        <v>0.6247240618101545</v>
      </c>
      <c r="T18" s="38">
        <v>2</v>
      </c>
      <c r="U18" s="14">
        <v>58</v>
      </c>
    </row>
    <row r="19" spans="1:21" s="14" customFormat="1" ht="19.5" customHeight="1">
      <c r="A19" s="17">
        <v>5</v>
      </c>
      <c r="B19" s="18" t="str">
        <f>'[1]Bieu 6'!B13</f>
        <v>Bắc Ninh</v>
      </c>
      <c r="C19" s="13">
        <f>'[1]Bieu 6'!C13</f>
        <v>3133</v>
      </c>
      <c r="D19" s="13">
        <f>'[1]Bieu 6'!D13</f>
        <v>1905</v>
      </c>
      <c r="E19" s="13">
        <f>'[1]Bieu 6'!E13</f>
        <v>1228</v>
      </c>
      <c r="F19" s="13">
        <f>'[1]Bieu 6'!F13</f>
        <v>11</v>
      </c>
      <c r="G19" s="13">
        <f>'[1]Bieu 6'!G13</f>
        <v>0</v>
      </c>
      <c r="H19" s="13">
        <f>'[1]Bieu 6'!H13</f>
        <v>3122</v>
      </c>
      <c r="I19" s="13">
        <f>'[1]Bieu 6'!I13</f>
        <v>1951</v>
      </c>
      <c r="J19" s="13">
        <f>'[1]Bieu 6'!J13</f>
        <v>803</v>
      </c>
      <c r="K19" s="13">
        <f>'[1]Bieu 6'!K13</f>
        <v>8</v>
      </c>
      <c r="L19" s="13">
        <f>'[1]Bieu 6'!L13</f>
        <v>1040</v>
      </c>
      <c r="M19" s="13">
        <f>'[1]Bieu 6'!M13</f>
        <v>81</v>
      </c>
      <c r="N19" s="13">
        <f>'[1]Bieu 6'!N13</f>
        <v>0</v>
      </c>
      <c r="O19" s="13">
        <f>'[1]Bieu 6'!O13</f>
        <v>0</v>
      </c>
      <c r="P19" s="13">
        <f>'[1]Bieu 6'!P13</f>
        <v>19</v>
      </c>
      <c r="Q19" s="13">
        <f>'[1]Bieu 6'!Q13</f>
        <v>1171</v>
      </c>
      <c r="R19" s="13">
        <f t="shared" si="1"/>
        <v>2311</v>
      </c>
      <c r="S19" s="19">
        <f t="shared" si="2"/>
        <v>0.415684264479754</v>
      </c>
      <c r="T19" s="38">
        <v>17</v>
      </c>
      <c r="U19" s="14">
        <v>40</v>
      </c>
    </row>
    <row r="20" spans="1:21" s="14" customFormat="1" ht="19.5" customHeight="1">
      <c r="A20" s="20">
        <v>6</v>
      </c>
      <c r="B20" s="18" t="str">
        <f>'[2]Bieu 6'!B13</f>
        <v>Bến Tre</v>
      </c>
      <c r="C20" s="13">
        <f>'[2]Bieu 6'!C13</f>
        <v>6853</v>
      </c>
      <c r="D20" s="13">
        <f>'[2]Bieu 6'!D13</f>
        <v>4341</v>
      </c>
      <c r="E20" s="13">
        <f>'[2]Bieu 6'!E13</f>
        <v>2512</v>
      </c>
      <c r="F20" s="13">
        <f>'[2]Bieu 6'!F13</f>
        <v>10</v>
      </c>
      <c r="G20" s="13">
        <f>'[2]Bieu 6'!G13</f>
        <v>0</v>
      </c>
      <c r="H20" s="13">
        <f>'[2]Bieu 6'!H13</f>
        <v>6843</v>
      </c>
      <c r="I20" s="13">
        <f>'[2]Bieu 6'!I13</f>
        <v>5720</v>
      </c>
      <c r="J20" s="13">
        <f>'[2]Bieu 6'!J13</f>
        <v>1629</v>
      </c>
      <c r="K20" s="13">
        <f>'[2]Bieu 6'!K13</f>
        <v>29</v>
      </c>
      <c r="L20" s="13">
        <f>'[2]Bieu 6'!L13</f>
        <v>3412</v>
      </c>
      <c r="M20" s="13">
        <f>'[2]Bieu 6'!M13</f>
        <v>312</v>
      </c>
      <c r="N20" s="13">
        <f>'[2]Bieu 6'!N13</f>
        <v>8</v>
      </c>
      <c r="O20" s="13">
        <f>'[2]Bieu 6'!O13</f>
        <v>0</v>
      </c>
      <c r="P20" s="13">
        <f>'[2]Bieu 6'!P13</f>
        <v>330</v>
      </c>
      <c r="Q20" s="13">
        <f>'[2]Bieu 6'!Q13</f>
        <v>1123</v>
      </c>
      <c r="R20" s="13">
        <f t="shared" si="1"/>
        <v>5185</v>
      </c>
      <c r="S20" s="19">
        <f t="shared" si="2"/>
        <v>0.28986013986013986</v>
      </c>
      <c r="T20" s="38">
        <v>35</v>
      </c>
      <c r="U20" s="14">
        <v>22</v>
      </c>
    </row>
    <row r="21" spans="1:21" s="14" customFormat="1" ht="19.5" customHeight="1">
      <c r="A21" s="17">
        <v>7</v>
      </c>
      <c r="B21" s="18" t="str">
        <f>'[2]Bieu 6'!B14</f>
        <v>Bình Dương</v>
      </c>
      <c r="C21" s="13">
        <f>'[2]Bieu 6'!C14</f>
        <v>13048</v>
      </c>
      <c r="D21" s="13">
        <f>'[2]Bieu 6'!D14</f>
        <v>8148</v>
      </c>
      <c r="E21" s="13">
        <f>'[2]Bieu 6'!E14</f>
        <v>4900</v>
      </c>
      <c r="F21" s="13">
        <f>'[2]Bieu 6'!F14</f>
        <v>65</v>
      </c>
      <c r="G21" s="13">
        <f>'[2]Bieu 6'!G14</f>
        <v>2</v>
      </c>
      <c r="H21" s="13">
        <f>'[2]Bieu 6'!H14</f>
        <v>12983</v>
      </c>
      <c r="I21" s="13">
        <f>'[2]Bieu 6'!I14</f>
        <v>11484</v>
      </c>
      <c r="J21" s="13">
        <f>'[2]Bieu 6'!J14</f>
        <v>2790</v>
      </c>
      <c r="K21" s="13">
        <f>'[2]Bieu 6'!K14</f>
        <v>41</v>
      </c>
      <c r="L21" s="13">
        <f>'[2]Bieu 6'!L14</f>
        <v>7397</v>
      </c>
      <c r="M21" s="13">
        <f>'[2]Bieu 6'!M14</f>
        <v>538</v>
      </c>
      <c r="N21" s="13">
        <f>'[2]Bieu 6'!N14</f>
        <v>22</v>
      </c>
      <c r="O21" s="13">
        <f>'[2]Bieu 6'!O14</f>
        <v>1</v>
      </c>
      <c r="P21" s="13">
        <f>'[2]Bieu 6'!P14</f>
        <v>695</v>
      </c>
      <c r="Q21" s="13">
        <f>'[2]Bieu 6'!Q14</f>
        <v>1499</v>
      </c>
      <c r="R21" s="13">
        <f t="shared" si="1"/>
        <v>10152</v>
      </c>
      <c r="S21" s="19">
        <f t="shared" si="2"/>
        <v>0.2465168930686172</v>
      </c>
      <c r="T21" s="38">
        <v>37</v>
      </c>
      <c r="U21" s="14">
        <v>7</v>
      </c>
    </row>
    <row r="22" spans="1:21" s="14" customFormat="1" ht="19.5" customHeight="1">
      <c r="A22" s="20">
        <v>8</v>
      </c>
      <c r="B22" s="18" t="str">
        <f>'[2]Bieu 6'!B15</f>
        <v>Bình Định</v>
      </c>
      <c r="C22" s="13">
        <f>'[2]Bieu 6'!C15</f>
        <v>4385</v>
      </c>
      <c r="D22" s="13">
        <f>'[2]Bieu 6'!D15</f>
        <v>2725</v>
      </c>
      <c r="E22" s="13">
        <f>'[2]Bieu 6'!E15</f>
        <v>1660</v>
      </c>
      <c r="F22" s="13">
        <f>'[2]Bieu 6'!F15</f>
        <v>6</v>
      </c>
      <c r="G22" s="13">
        <f>'[2]Bieu 6'!G15</f>
        <v>0</v>
      </c>
      <c r="H22" s="13">
        <f>'[2]Bieu 6'!H15</f>
        <v>4379</v>
      </c>
      <c r="I22" s="13">
        <f>'[2]Bieu 6'!I15</f>
        <v>2797</v>
      </c>
      <c r="J22" s="13">
        <f>'[2]Bieu 6'!J15</f>
        <v>797</v>
      </c>
      <c r="K22" s="13">
        <f>'[2]Bieu 6'!K15</f>
        <v>20</v>
      </c>
      <c r="L22" s="13">
        <f>'[2]Bieu 6'!L15</f>
        <v>1737</v>
      </c>
      <c r="M22" s="13">
        <f>'[2]Bieu 6'!M15</f>
        <v>148</v>
      </c>
      <c r="N22" s="13">
        <f>'[2]Bieu 6'!N15</f>
        <v>11</v>
      </c>
      <c r="O22" s="13">
        <f>'[2]Bieu 6'!O15</f>
        <v>0</v>
      </c>
      <c r="P22" s="13">
        <f>'[2]Bieu 6'!P15</f>
        <v>84</v>
      </c>
      <c r="Q22" s="13">
        <f>'[2]Bieu 6'!Q15</f>
        <v>1582</v>
      </c>
      <c r="R22" s="13">
        <f t="shared" si="1"/>
        <v>3562</v>
      </c>
      <c r="S22" s="19">
        <f t="shared" si="2"/>
        <v>0.29209867715409366</v>
      </c>
      <c r="T22" s="38">
        <v>30</v>
      </c>
      <c r="U22" s="14">
        <v>33</v>
      </c>
    </row>
    <row r="23" spans="1:21" s="14" customFormat="1" ht="19.5" customHeight="1">
      <c r="A23" s="17">
        <v>9</v>
      </c>
      <c r="B23" s="18" t="str">
        <f>'[2]Bieu 6'!B16</f>
        <v>Bình Phước</v>
      </c>
      <c r="C23" s="13">
        <f>'[2]Bieu 6'!C16</f>
        <v>7044</v>
      </c>
      <c r="D23" s="13">
        <f>'[2]Bieu 6'!D16</f>
        <v>4828</v>
      </c>
      <c r="E23" s="13">
        <f>'[2]Bieu 6'!E16</f>
        <v>2216</v>
      </c>
      <c r="F23" s="13">
        <f>'[2]Bieu 6'!F16</f>
        <v>341</v>
      </c>
      <c r="G23" s="13">
        <f>'[2]Bieu 6'!G16</f>
        <v>0</v>
      </c>
      <c r="H23" s="13">
        <f>'[2]Bieu 6'!H16</f>
        <v>6703</v>
      </c>
      <c r="I23" s="13">
        <f>'[2]Bieu 6'!I16</f>
        <v>4538</v>
      </c>
      <c r="J23" s="13">
        <f>'[2]Bieu 6'!J16</f>
        <v>834</v>
      </c>
      <c r="K23" s="13">
        <f>'[2]Bieu 6'!K16</f>
        <v>33</v>
      </c>
      <c r="L23" s="13">
        <f>'[2]Bieu 6'!L16</f>
        <v>2845</v>
      </c>
      <c r="M23" s="13">
        <f>'[2]Bieu 6'!M16</f>
        <v>638</v>
      </c>
      <c r="N23" s="13">
        <f>'[2]Bieu 6'!N16</f>
        <v>6</v>
      </c>
      <c r="O23" s="13">
        <f>'[2]Bieu 6'!O16</f>
        <v>0</v>
      </c>
      <c r="P23" s="13">
        <f>'[2]Bieu 6'!P16</f>
        <v>182</v>
      </c>
      <c r="Q23" s="13">
        <f>'[2]Bieu 6'!Q16</f>
        <v>2165</v>
      </c>
      <c r="R23" s="13">
        <f t="shared" si="1"/>
        <v>5836</v>
      </c>
      <c r="S23" s="19">
        <f t="shared" si="2"/>
        <v>0.19105332745702952</v>
      </c>
      <c r="T23" s="38">
        <v>55</v>
      </c>
      <c r="U23" s="14">
        <v>18</v>
      </c>
    </row>
    <row r="24" spans="1:21" s="14" customFormat="1" ht="19.5" customHeight="1">
      <c r="A24" s="20">
        <v>10</v>
      </c>
      <c r="B24" s="18" t="str">
        <f>'[1]Bieu 6'!B14</f>
        <v>Bình Thuận</v>
      </c>
      <c r="C24" s="13">
        <f>'[1]Bieu 6'!C14</f>
        <v>7858</v>
      </c>
      <c r="D24" s="13">
        <f>'[1]Bieu 6'!D14</f>
        <v>5880</v>
      </c>
      <c r="E24" s="13">
        <f>'[1]Bieu 6'!E14</f>
        <v>1978</v>
      </c>
      <c r="F24" s="13">
        <f>'[1]Bieu 6'!F14</f>
        <v>35</v>
      </c>
      <c r="G24" s="13">
        <f>'[1]Bieu 6'!G14</f>
        <v>0</v>
      </c>
      <c r="H24" s="13">
        <f>'[1]Bieu 6'!H14</f>
        <v>7830</v>
      </c>
      <c r="I24" s="13">
        <f>'[1]Bieu 6'!I14</f>
        <v>6392</v>
      </c>
      <c r="J24" s="13">
        <f>'[1]Bieu 6'!J14</f>
        <v>1257</v>
      </c>
      <c r="K24" s="13">
        <f>'[1]Bieu 6'!K14</f>
        <v>36</v>
      </c>
      <c r="L24" s="13">
        <f>'[1]Bieu 6'!L14</f>
        <v>4291</v>
      </c>
      <c r="M24" s="13">
        <f>'[1]Bieu 6'!M14</f>
        <v>251</v>
      </c>
      <c r="N24" s="13">
        <f>'[1]Bieu 6'!N14</f>
        <v>20</v>
      </c>
      <c r="O24" s="13">
        <f>'[1]Bieu 6'!O14</f>
        <v>0</v>
      </c>
      <c r="P24" s="13">
        <f>'[1]Bieu 6'!P14</f>
        <v>537</v>
      </c>
      <c r="Q24" s="13">
        <f>'[1]Bieu 6'!Q14</f>
        <v>1438</v>
      </c>
      <c r="R24" s="13">
        <f t="shared" si="1"/>
        <v>6537</v>
      </c>
      <c r="S24" s="19">
        <f t="shared" si="2"/>
        <v>0.20228410513141426</v>
      </c>
      <c r="T24" s="38">
        <v>45</v>
      </c>
      <c r="U24" s="14">
        <v>10</v>
      </c>
    </row>
    <row r="25" spans="1:21" s="14" customFormat="1" ht="19.5" customHeight="1">
      <c r="A25" s="17">
        <v>11</v>
      </c>
      <c r="B25" s="18" t="str">
        <f>'[2]Bieu 6'!B17</f>
        <v>BR-V Tàu</v>
      </c>
      <c r="C25" s="13">
        <f>'[2]Bieu 6'!C17</f>
        <v>6207</v>
      </c>
      <c r="D25" s="13">
        <f>'[2]Bieu 6'!D17</f>
        <v>4080</v>
      </c>
      <c r="E25" s="13">
        <f>'[2]Bieu 6'!E17</f>
        <v>2127</v>
      </c>
      <c r="F25" s="13">
        <f>'[2]Bieu 6'!F17</f>
        <v>36</v>
      </c>
      <c r="G25" s="13">
        <f>'[2]Bieu 6'!G17</f>
        <v>0</v>
      </c>
      <c r="H25" s="13">
        <f>'[2]Bieu 6'!H17</f>
        <v>6171</v>
      </c>
      <c r="I25" s="13">
        <f>'[2]Bieu 6'!I17</f>
        <v>4409</v>
      </c>
      <c r="J25" s="13">
        <f>'[2]Bieu 6'!J17</f>
        <v>1097</v>
      </c>
      <c r="K25" s="13">
        <f>'[2]Bieu 6'!K17</f>
        <v>30</v>
      </c>
      <c r="L25" s="13">
        <f>'[2]Bieu 6'!L17</f>
        <v>2779</v>
      </c>
      <c r="M25" s="13">
        <f>'[2]Bieu 6'!M17</f>
        <v>436</v>
      </c>
      <c r="N25" s="13">
        <f>'[2]Bieu 6'!N17</f>
        <v>16</v>
      </c>
      <c r="O25" s="13">
        <f>'[2]Bieu 6'!O17</f>
        <v>0</v>
      </c>
      <c r="P25" s="13">
        <f>'[2]Bieu 6'!P17</f>
        <v>51</v>
      </c>
      <c r="Q25" s="13">
        <f>'[2]Bieu 6'!Q17</f>
        <v>1762</v>
      </c>
      <c r="R25" s="13">
        <f t="shared" si="1"/>
        <v>5044</v>
      </c>
      <c r="S25" s="19">
        <f t="shared" si="2"/>
        <v>0.2556135178044908</v>
      </c>
      <c r="T25" s="38">
        <v>40</v>
      </c>
      <c r="U25" s="14">
        <v>26</v>
      </c>
    </row>
    <row r="26" spans="1:21" s="14" customFormat="1" ht="19.5" customHeight="1">
      <c r="A26" s="20">
        <v>12</v>
      </c>
      <c r="B26" s="18" t="str">
        <f>'[2]Bieu 6'!B18</f>
        <v>Cà Mau</v>
      </c>
      <c r="C26" s="13">
        <f>'[2]Bieu 6'!C18</f>
        <v>6980</v>
      </c>
      <c r="D26" s="13">
        <f>'[2]Bieu 6'!D18</f>
        <v>5243</v>
      </c>
      <c r="E26" s="13">
        <f>'[2]Bieu 6'!E18</f>
        <v>1737</v>
      </c>
      <c r="F26" s="13">
        <f>'[2]Bieu 6'!F18</f>
        <v>31</v>
      </c>
      <c r="G26" s="13">
        <f>'[2]Bieu 6'!G18</f>
        <v>0</v>
      </c>
      <c r="H26" s="13">
        <f>'[2]Bieu 6'!H18</f>
        <v>6949</v>
      </c>
      <c r="I26" s="13">
        <f>'[2]Bieu 6'!I18</f>
        <v>4725</v>
      </c>
      <c r="J26" s="13">
        <f>'[2]Bieu 6'!J18</f>
        <v>857</v>
      </c>
      <c r="K26" s="13">
        <f>'[2]Bieu 6'!K18</f>
        <v>28</v>
      </c>
      <c r="L26" s="13">
        <f>'[2]Bieu 6'!L18</f>
        <v>3352</v>
      </c>
      <c r="M26" s="13">
        <f>'[2]Bieu 6'!M18</f>
        <v>317</v>
      </c>
      <c r="N26" s="13">
        <f>'[2]Bieu 6'!N18</f>
        <v>12</v>
      </c>
      <c r="O26" s="13">
        <f>'[2]Bieu 6'!O18</f>
        <v>0</v>
      </c>
      <c r="P26" s="13">
        <f>'[2]Bieu 6'!P18</f>
        <v>159</v>
      </c>
      <c r="Q26" s="13">
        <f>'[2]Bieu 6'!Q18</f>
        <v>2224</v>
      </c>
      <c r="R26" s="13">
        <f t="shared" si="1"/>
        <v>6064</v>
      </c>
      <c r="S26" s="19">
        <f t="shared" si="2"/>
        <v>0.1873015873015873</v>
      </c>
      <c r="T26" s="38">
        <v>51</v>
      </c>
      <c r="U26" s="14">
        <v>12</v>
      </c>
    </row>
    <row r="27" spans="1:21" s="14" customFormat="1" ht="19.5" customHeight="1">
      <c r="A27" s="17">
        <v>13</v>
      </c>
      <c r="B27" s="18" t="str">
        <f>'[1]Bieu 6'!B15</f>
        <v>Cao Bằng</v>
      </c>
      <c r="C27" s="13">
        <f>'[1]Bieu 6'!C15</f>
        <v>812</v>
      </c>
      <c r="D27" s="13">
        <f>'[1]Bieu 6'!D15</f>
        <v>523</v>
      </c>
      <c r="E27" s="13">
        <f>'[1]Bieu 6'!E15</f>
        <v>289</v>
      </c>
      <c r="F27" s="13">
        <f>'[1]Bieu 6'!F15</f>
        <v>0</v>
      </c>
      <c r="G27" s="13">
        <f>'[1]Bieu 6'!G15</f>
        <v>0</v>
      </c>
      <c r="H27" s="13">
        <f>'[1]Bieu 6'!H15</f>
        <v>812</v>
      </c>
      <c r="I27" s="13">
        <f>'[1]Bieu 6'!I15</f>
        <v>449</v>
      </c>
      <c r="J27" s="13">
        <f>'[1]Bieu 6'!J15</f>
        <v>118</v>
      </c>
      <c r="K27" s="13">
        <f>'[1]Bieu 6'!K15</f>
        <v>2</v>
      </c>
      <c r="L27" s="13">
        <f>'[1]Bieu 6'!L15</f>
        <v>282</v>
      </c>
      <c r="M27" s="13">
        <f>'[1]Bieu 6'!M15</f>
        <v>20</v>
      </c>
      <c r="N27" s="13">
        <f>'[1]Bieu 6'!N15</f>
        <v>0</v>
      </c>
      <c r="O27" s="13">
        <f>'[1]Bieu 6'!O15</f>
        <v>0</v>
      </c>
      <c r="P27" s="13">
        <f>'[1]Bieu 6'!P15</f>
        <v>27</v>
      </c>
      <c r="Q27" s="13">
        <f>'[1]Bieu 6'!Q15</f>
        <v>363</v>
      </c>
      <c r="R27" s="13">
        <f t="shared" si="1"/>
        <v>692</v>
      </c>
      <c r="S27" s="19">
        <f t="shared" si="2"/>
        <v>0.267260579064588</v>
      </c>
      <c r="T27" s="38">
        <v>39</v>
      </c>
      <c r="U27" s="14">
        <v>61</v>
      </c>
    </row>
    <row r="28" spans="1:21" s="14" customFormat="1" ht="19.5" customHeight="1">
      <c r="A28" s="20">
        <v>14</v>
      </c>
      <c r="B28" s="18" t="str">
        <f>'[2]Bieu 6'!B19</f>
        <v>Cần Thơ</v>
      </c>
      <c r="C28" s="13">
        <f>'[2]Bieu 6'!C19</f>
        <v>7315</v>
      </c>
      <c r="D28" s="13">
        <f>'[2]Bieu 6'!D19</f>
        <v>5490</v>
      </c>
      <c r="E28" s="13">
        <f>'[2]Bieu 6'!E19</f>
        <v>1825</v>
      </c>
      <c r="F28" s="13">
        <f>'[2]Bieu 6'!F19</f>
        <v>44</v>
      </c>
      <c r="G28" s="13">
        <f>'[2]Bieu 6'!G19</f>
        <v>1</v>
      </c>
      <c r="H28" s="13">
        <f>'[2]Bieu 6'!H19</f>
        <v>7271</v>
      </c>
      <c r="I28" s="13">
        <f>'[2]Bieu 6'!I19</f>
        <v>5887</v>
      </c>
      <c r="J28" s="13">
        <f>'[2]Bieu 6'!J19</f>
        <v>1110</v>
      </c>
      <c r="K28" s="13">
        <f>'[2]Bieu 6'!K19</f>
        <v>22</v>
      </c>
      <c r="L28" s="13">
        <f>'[2]Bieu 6'!L19</f>
        <v>3677</v>
      </c>
      <c r="M28" s="13">
        <f>'[2]Bieu 6'!M19</f>
        <v>258</v>
      </c>
      <c r="N28" s="13">
        <f>'[2]Bieu 6'!N19</f>
        <v>20</v>
      </c>
      <c r="O28" s="13">
        <f>'[2]Bieu 6'!O19</f>
        <v>3</v>
      </c>
      <c r="P28" s="13">
        <f>'[2]Bieu 6'!P19</f>
        <v>797</v>
      </c>
      <c r="Q28" s="13">
        <f>'[2]Bieu 6'!Q19</f>
        <v>1384</v>
      </c>
      <c r="R28" s="13">
        <f t="shared" si="1"/>
        <v>6139</v>
      </c>
      <c r="S28" s="19">
        <f t="shared" si="2"/>
        <v>0.19228809240699848</v>
      </c>
      <c r="T28" s="38">
        <v>49</v>
      </c>
      <c r="U28" s="14">
        <v>11</v>
      </c>
    </row>
    <row r="29" spans="1:21" s="14" customFormat="1" ht="19.5" customHeight="1">
      <c r="A29" s="17">
        <v>15</v>
      </c>
      <c r="B29" s="18" t="str">
        <f>'[2]Bieu 6'!B20</f>
        <v>Đà Nẵng</v>
      </c>
      <c r="C29" s="13">
        <f>'[2]Bieu 6'!C20</f>
        <v>6269</v>
      </c>
      <c r="D29" s="13">
        <f>'[2]Bieu 6'!D20</f>
        <v>4533</v>
      </c>
      <c r="E29" s="13">
        <f>'[2]Bieu 6'!E20</f>
        <v>1736</v>
      </c>
      <c r="F29" s="13">
        <f>'[2]Bieu 6'!F20</f>
        <v>63</v>
      </c>
      <c r="G29" s="13">
        <f>'[2]Bieu 6'!G20</f>
        <v>0</v>
      </c>
      <c r="H29" s="13">
        <f>'[2]Bieu 6'!H20</f>
        <v>6206</v>
      </c>
      <c r="I29" s="13">
        <f>'[2]Bieu 6'!I20</f>
        <v>3858</v>
      </c>
      <c r="J29" s="13">
        <f>'[2]Bieu 6'!J20</f>
        <v>830</v>
      </c>
      <c r="K29" s="13">
        <f>'[2]Bieu 6'!K20</f>
        <v>14</v>
      </c>
      <c r="L29" s="13">
        <f>'[2]Bieu 6'!L20</f>
        <v>2620</v>
      </c>
      <c r="M29" s="13">
        <f>'[2]Bieu 6'!M20</f>
        <v>176</v>
      </c>
      <c r="N29" s="13">
        <f>'[2]Bieu 6'!N20</f>
        <v>29</v>
      </c>
      <c r="O29" s="13">
        <f>'[2]Bieu 6'!O20</f>
        <v>1</v>
      </c>
      <c r="P29" s="13">
        <f>'[2]Bieu 6'!P20</f>
        <v>188</v>
      </c>
      <c r="Q29" s="13">
        <f>'[2]Bieu 6'!Q20</f>
        <v>2348</v>
      </c>
      <c r="R29" s="13">
        <f t="shared" si="1"/>
        <v>5362</v>
      </c>
      <c r="S29" s="19">
        <f t="shared" si="2"/>
        <v>0.21876620010368067</v>
      </c>
      <c r="T29" s="38">
        <v>57</v>
      </c>
      <c r="U29" s="14">
        <v>23</v>
      </c>
    </row>
    <row r="30" spans="1:21" s="14" customFormat="1" ht="19.5" customHeight="1">
      <c r="A30" s="20">
        <v>16</v>
      </c>
      <c r="B30" s="18" t="str">
        <f>'[1]Bieu 6'!B16</f>
        <v>Đắk Lắc</v>
      </c>
      <c r="C30" s="13">
        <f>'[1]Bieu 6'!C16</f>
        <v>7327</v>
      </c>
      <c r="D30" s="13">
        <f>'[1]Bieu 6'!D16</f>
        <v>4032</v>
      </c>
      <c r="E30" s="13">
        <f>'[1]Bieu 6'!E16</f>
        <v>3295</v>
      </c>
      <c r="F30" s="13">
        <f>'[1]Bieu 6'!F16</f>
        <v>43</v>
      </c>
      <c r="G30" s="13">
        <f>'[1]Bieu 6'!G16</f>
        <v>0</v>
      </c>
      <c r="H30" s="13">
        <f>'[1]Bieu 6'!H16</f>
        <v>7284</v>
      </c>
      <c r="I30" s="13">
        <f>'[1]Bieu 6'!I16</f>
        <v>5882</v>
      </c>
      <c r="J30" s="13">
        <f>'[1]Bieu 6'!J16</f>
        <v>2044</v>
      </c>
      <c r="K30" s="13">
        <f>'[1]Bieu 6'!K16</f>
        <v>33</v>
      </c>
      <c r="L30" s="13">
        <f>'[1]Bieu 6'!L16</f>
        <v>3277</v>
      </c>
      <c r="M30" s="13">
        <f>'[1]Bieu 6'!M16</f>
        <v>249</v>
      </c>
      <c r="N30" s="13">
        <f>'[1]Bieu 6'!N16</f>
        <v>1</v>
      </c>
      <c r="O30" s="13">
        <f>'[1]Bieu 6'!O16</f>
        <v>0</v>
      </c>
      <c r="P30" s="13">
        <f>'[1]Bieu 6'!P16</f>
        <v>278</v>
      </c>
      <c r="Q30" s="13">
        <f>'[1]Bieu 6'!Q16</f>
        <v>1402</v>
      </c>
      <c r="R30" s="13">
        <f t="shared" si="1"/>
        <v>5207</v>
      </c>
      <c r="S30" s="19">
        <f t="shared" si="2"/>
        <v>0.3531111866712003</v>
      </c>
      <c r="T30" s="38">
        <v>19</v>
      </c>
      <c r="U30" s="14">
        <v>14</v>
      </c>
    </row>
    <row r="31" spans="1:21" s="14" customFormat="1" ht="19.5" customHeight="1">
      <c r="A31" s="17">
        <v>17</v>
      </c>
      <c r="B31" s="18" t="str">
        <f>'[1]Bieu 6'!B17</f>
        <v>Đắk Nông</v>
      </c>
      <c r="C31" s="13">
        <f>'[1]Bieu 6'!C17</f>
        <v>2675</v>
      </c>
      <c r="D31" s="13">
        <f>'[1]Bieu 6'!D17</f>
        <v>1833</v>
      </c>
      <c r="E31" s="13">
        <f>'[1]Bieu 6'!E17</f>
        <v>842</v>
      </c>
      <c r="F31" s="13">
        <f>'[1]Bieu 6'!F17</f>
        <v>18</v>
      </c>
      <c r="G31" s="13">
        <f>'[1]Bieu 6'!G17</f>
        <v>0</v>
      </c>
      <c r="H31" s="13">
        <f>'[1]Bieu 6'!H17</f>
        <v>2657</v>
      </c>
      <c r="I31" s="13">
        <f>'[1]Bieu 6'!I17</f>
        <v>1890</v>
      </c>
      <c r="J31" s="13">
        <f>'[1]Bieu 6'!J17</f>
        <v>461</v>
      </c>
      <c r="K31" s="13">
        <f>'[1]Bieu 6'!K17</f>
        <v>5</v>
      </c>
      <c r="L31" s="13">
        <f>'[1]Bieu 6'!L17</f>
        <v>1255</v>
      </c>
      <c r="M31" s="13">
        <f>'[1]Bieu 6'!M17</f>
        <v>122</v>
      </c>
      <c r="N31" s="13">
        <f>'[1]Bieu 6'!N17</f>
        <v>0</v>
      </c>
      <c r="O31" s="13">
        <f>'[1]Bieu 6'!O17</f>
        <v>0</v>
      </c>
      <c r="P31" s="13">
        <f>'[1]Bieu 6'!P17</f>
        <v>47</v>
      </c>
      <c r="Q31" s="13">
        <f>'[1]Bieu 6'!Q17</f>
        <v>767</v>
      </c>
      <c r="R31" s="13">
        <f t="shared" si="1"/>
        <v>2191</v>
      </c>
      <c r="S31" s="19">
        <f t="shared" si="2"/>
        <v>0.24656084656084656</v>
      </c>
      <c r="T31" s="38">
        <v>38</v>
      </c>
      <c r="U31" s="14">
        <v>45</v>
      </c>
    </row>
    <row r="32" spans="1:21" s="14" customFormat="1" ht="19.5" customHeight="1">
      <c r="A32" s="20">
        <v>18</v>
      </c>
      <c r="B32" s="18" t="str">
        <f>'[1]Bieu 6'!B18</f>
        <v>Điện Biên</v>
      </c>
      <c r="C32" s="13">
        <f>'[1]Bieu 6'!C18</f>
        <v>1004</v>
      </c>
      <c r="D32" s="13">
        <f>'[1]Bieu 6'!D18</f>
        <v>508</v>
      </c>
      <c r="E32" s="13">
        <f>'[1]Bieu 6'!E18</f>
        <v>496</v>
      </c>
      <c r="F32" s="13">
        <f>'[1]Bieu 6'!F18</f>
        <v>25</v>
      </c>
      <c r="G32" s="13">
        <f>'[1]Bieu 6'!G18</f>
        <v>0</v>
      </c>
      <c r="H32" s="13">
        <f>'[1]Bieu 6'!H18</f>
        <v>979</v>
      </c>
      <c r="I32" s="13">
        <f>'[1]Bieu 6'!I18</f>
        <v>569</v>
      </c>
      <c r="J32" s="13">
        <f>'[1]Bieu 6'!J18</f>
        <v>329</v>
      </c>
      <c r="K32" s="13">
        <f>'[1]Bieu 6'!K18</f>
        <v>9</v>
      </c>
      <c r="L32" s="13">
        <f>'[1]Bieu 6'!L18</f>
        <v>221</v>
      </c>
      <c r="M32" s="13">
        <f>'[1]Bieu 6'!M18</f>
        <v>8</v>
      </c>
      <c r="N32" s="13">
        <f>'[1]Bieu 6'!N18</f>
        <v>1</v>
      </c>
      <c r="O32" s="13">
        <f>'[1]Bieu 6'!O18</f>
        <v>0</v>
      </c>
      <c r="P32" s="13">
        <f>'[1]Bieu 6'!P18</f>
        <v>1</v>
      </c>
      <c r="Q32" s="13">
        <f>'[1]Bieu 6'!Q18</f>
        <v>410</v>
      </c>
      <c r="R32" s="13">
        <f t="shared" si="1"/>
        <v>641</v>
      </c>
      <c r="S32" s="19">
        <f t="shared" si="2"/>
        <v>0.5940246045694201</v>
      </c>
      <c r="T32" s="38">
        <v>3</v>
      </c>
      <c r="U32" s="14">
        <v>59</v>
      </c>
    </row>
    <row r="33" spans="1:21" s="14" customFormat="1" ht="19.5" customHeight="1">
      <c r="A33" s="17">
        <v>19</v>
      </c>
      <c r="B33" s="18" t="str">
        <f>'[2]Bieu 6'!B21</f>
        <v>Đồng Nai</v>
      </c>
      <c r="C33" s="13">
        <f>'[2]Bieu 6'!C21</f>
        <v>14665</v>
      </c>
      <c r="D33" s="13">
        <f>'[2]Bieu 6'!D21</f>
        <v>11010</v>
      </c>
      <c r="E33" s="13">
        <f>'[2]Bieu 6'!E21</f>
        <v>3655</v>
      </c>
      <c r="F33" s="13">
        <f>'[2]Bieu 6'!F21</f>
        <v>92</v>
      </c>
      <c r="G33" s="13">
        <f>'[2]Bieu 6'!G21</f>
        <v>3</v>
      </c>
      <c r="H33" s="13">
        <f>'[2]Bieu 6'!H21</f>
        <v>14573</v>
      </c>
      <c r="I33" s="13">
        <f>'[2]Bieu 6'!I21</f>
        <v>10931.935483870968</v>
      </c>
      <c r="J33" s="13">
        <f>'[2]Bieu 6'!J21</f>
        <v>2230</v>
      </c>
      <c r="K33" s="13">
        <f>'[2]Bieu 6'!K21</f>
        <v>60</v>
      </c>
      <c r="L33" s="13">
        <f>'[2]Bieu 6'!L21</f>
        <v>6205.935483870968</v>
      </c>
      <c r="M33" s="13">
        <f>'[2]Bieu 6'!M21</f>
        <v>1370</v>
      </c>
      <c r="N33" s="13">
        <f>'[2]Bieu 6'!N21</f>
        <v>23</v>
      </c>
      <c r="O33" s="13">
        <f>'[2]Bieu 6'!O21</f>
        <v>2</v>
      </c>
      <c r="P33" s="13">
        <f>'[2]Bieu 6'!P21</f>
        <v>1041</v>
      </c>
      <c r="Q33" s="13">
        <f>'[2]Bieu 6'!Q21</f>
        <v>3641.064516129032</v>
      </c>
      <c r="R33" s="13">
        <f t="shared" si="1"/>
        <v>12283</v>
      </c>
      <c r="S33" s="19">
        <f t="shared" si="2"/>
        <v>0.2094780017114698</v>
      </c>
      <c r="T33" s="38">
        <v>44</v>
      </c>
      <c r="U33" s="14">
        <v>5</v>
      </c>
    </row>
    <row r="34" spans="1:21" s="14" customFormat="1" ht="19.5" customHeight="1">
      <c r="A34" s="20">
        <v>20</v>
      </c>
      <c r="B34" s="18" t="str">
        <f>'[2]Bieu 6'!B22</f>
        <v>Đồng Tháp</v>
      </c>
      <c r="C34" s="13">
        <f>'[2]Bieu 6'!C22</f>
        <v>6850</v>
      </c>
      <c r="D34" s="13">
        <f>'[2]Bieu 6'!D22</f>
        <v>3560</v>
      </c>
      <c r="E34" s="13">
        <f>'[2]Bieu 6'!E22</f>
        <v>3290</v>
      </c>
      <c r="F34" s="13">
        <f>'[2]Bieu 6'!F22</f>
        <v>31</v>
      </c>
      <c r="G34" s="13">
        <f>'[2]Bieu 6'!G22</f>
        <v>0</v>
      </c>
      <c r="H34" s="13">
        <f>'[2]Bieu 6'!H22</f>
        <v>6819</v>
      </c>
      <c r="I34" s="13">
        <f>'[2]Bieu 6'!I22</f>
        <v>5651</v>
      </c>
      <c r="J34" s="13">
        <f>'[2]Bieu 6'!J22</f>
        <v>1853</v>
      </c>
      <c r="K34" s="13">
        <f>'[2]Bieu 6'!K22</f>
        <v>30</v>
      </c>
      <c r="L34" s="13">
        <f>'[2]Bieu 6'!L22</f>
        <v>3236</v>
      </c>
      <c r="M34" s="13">
        <f>'[2]Bieu 6'!M22</f>
        <v>335</v>
      </c>
      <c r="N34" s="13">
        <f>'[2]Bieu 6'!N22</f>
        <v>10</v>
      </c>
      <c r="O34" s="13">
        <f>'[2]Bieu 6'!O22</f>
        <v>9</v>
      </c>
      <c r="P34" s="13">
        <f>'[2]Bieu 6'!P22</f>
        <v>178</v>
      </c>
      <c r="Q34" s="13">
        <f>'[2]Bieu 6'!Q22</f>
        <v>1168</v>
      </c>
      <c r="R34" s="13">
        <f t="shared" si="1"/>
        <v>4936</v>
      </c>
      <c r="S34" s="19">
        <f t="shared" si="2"/>
        <v>0.3332153601132543</v>
      </c>
      <c r="T34" s="38">
        <v>20</v>
      </c>
      <c r="U34" s="14">
        <v>24</v>
      </c>
    </row>
    <row r="35" spans="1:21" s="14" customFormat="1" ht="19.5" customHeight="1">
      <c r="A35" s="17">
        <v>21</v>
      </c>
      <c r="B35" s="18" t="str">
        <f>'[1]Bieu 6'!B19</f>
        <v>Gia Lai</v>
      </c>
      <c r="C35" s="13">
        <f>'[1]Bieu 6'!C19</f>
        <v>6700</v>
      </c>
      <c r="D35" s="13">
        <f>'[1]Bieu 6'!D19</f>
        <v>4824</v>
      </c>
      <c r="E35" s="13">
        <f>'[1]Bieu 6'!E19</f>
        <v>1876</v>
      </c>
      <c r="F35" s="13">
        <f>'[1]Bieu 6'!F19</f>
        <v>26</v>
      </c>
      <c r="G35" s="13">
        <f>'[1]Bieu 6'!G19</f>
        <v>0</v>
      </c>
      <c r="H35" s="13">
        <f>'[1]Bieu 6'!H19</f>
        <v>6692</v>
      </c>
      <c r="I35" s="13">
        <f>'[1]Bieu 6'!I19</f>
        <v>4944</v>
      </c>
      <c r="J35" s="13">
        <f>'[1]Bieu 6'!J19</f>
        <v>1199</v>
      </c>
      <c r="K35" s="13">
        <f>'[1]Bieu 6'!K19</f>
        <v>16</v>
      </c>
      <c r="L35" s="13">
        <f>'[1]Bieu 6'!L19</f>
        <v>3354</v>
      </c>
      <c r="M35" s="13">
        <f>'[1]Bieu 6'!M19</f>
        <v>232</v>
      </c>
      <c r="N35" s="13">
        <f>'[1]Bieu 6'!N19</f>
        <v>15</v>
      </c>
      <c r="O35" s="13">
        <f>'[1]Bieu 6'!O19</f>
        <v>7</v>
      </c>
      <c r="P35" s="13">
        <f>'[1]Bieu 6'!P19</f>
        <v>121</v>
      </c>
      <c r="Q35" s="13">
        <f>'[1]Bieu 6'!Q19</f>
        <v>1748</v>
      </c>
      <c r="R35" s="13">
        <f t="shared" si="1"/>
        <v>5477</v>
      </c>
      <c r="S35" s="19">
        <f t="shared" si="2"/>
        <v>0.24575242718446602</v>
      </c>
      <c r="T35" s="38">
        <v>42</v>
      </c>
      <c r="U35" s="14">
        <v>15</v>
      </c>
    </row>
    <row r="36" spans="1:21" s="14" customFormat="1" ht="19.5" customHeight="1">
      <c r="A36" s="20">
        <v>22</v>
      </c>
      <c r="B36" s="18" t="str">
        <f>'[1]Bieu 6'!B20</f>
        <v>Hà Giang</v>
      </c>
      <c r="C36" s="13">
        <f>'[1]Bieu 6'!C20</f>
        <v>825</v>
      </c>
      <c r="D36" s="13">
        <f>'[1]Bieu 6'!D20</f>
        <v>381</v>
      </c>
      <c r="E36" s="13">
        <f>'[1]Bieu 6'!E20</f>
        <v>444</v>
      </c>
      <c r="F36" s="13">
        <f>'[1]Bieu 6'!F20</f>
        <v>22</v>
      </c>
      <c r="G36" s="13">
        <f>'[1]Bieu 6'!G20</f>
        <v>0</v>
      </c>
      <c r="H36" s="13">
        <f>'[1]Bieu 6'!H20</f>
        <v>824</v>
      </c>
      <c r="I36" s="13">
        <f>'[1]Bieu 6'!I20</f>
        <v>575</v>
      </c>
      <c r="J36" s="13">
        <f>'[1]Bieu 6'!J20</f>
        <v>259</v>
      </c>
      <c r="K36" s="13">
        <f>'[1]Bieu 6'!K20</f>
        <v>5</v>
      </c>
      <c r="L36" s="13">
        <f>'[1]Bieu 6'!L20</f>
        <v>287</v>
      </c>
      <c r="M36" s="13">
        <f>'[1]Bieu 6'!M20</f>
        <v>16</v>
      </c>
      <c r="N36" s="13">
        <f>'[1]Bieu 6'!N20</f>
        <v>0</v>
      </c>
      <c r="O36" s="13">
        <f>'[1]Bieu 6'!O20</f>
        <v>0</v>
      </c>
      <c r="P36" s="13">
        <f>'[1]Bieu 6'!P20</f>
        <v>8</v>
      </c>
      <c r="Q36" s="13">
        <f>'[1]Bieu 6'!Q20</f>
        <v>249</v>
      </c>
      <c r="R36" s="13">
        <f t="shared" si="1"/>
        <v>560</v>
      </c>
      <c r="S36" s="19">
        <f t="shared" si="2"/>
        <v>0.4591304347826087</v>
      </c>
      <c r="T36" s="38">
        <v>13</v>
      </c>
      <c r="U36" s="14">
        <v>62</v>
      </c>
    </row>
    <row r="37" spans="1:21" s="14" customFormat="1" ht="19.5" customHeight="1">
      <c r="A37" s="17">
        <v>23</v>
      </c>
      <c r="B37" s="18" t="str">
        <f>'[1]Bieu 6'!B21</f>
        <v>Hà Nam</v>
      </c>
      <c r="C37" s="13">
        <f>'[1]Bieu 6'!C21</f>
        <v>1302</v>
      </c>
      <c r="D37" s="13">
        <f>'[1]Bieu 6'!D21</f>
        <v>965</v>
      </c>
      <c r="E37" s="13">
        <f>'[1]Bieu 6'!E21</f>
        <v>337</v>
      </c>
      <c r="F37" s="13">
        <f>'[1]Bieu 6'!F21</f>
        <v>4</v>
      </c>
      <c r="G37" s="13">
        <f>'[1]Bieu 6'!G21</f>
        <v>0</v>
      </c>
      <c r="H37" s="13">
        <f>'[1]Bieu 6'!H21</f>
        <v>1298</v>
      </c>
      <c r="I37" s="13">
        <f>'[1]Bieu 6'!I21</f>
        <v>462</v>
      </c>
      <c r="J37" s="13">
        <f>'[1]Bieu 6'!J21</f>
        <v>219</v>
      </c>
      <c r="K37" s="13">
        <f>'[1]Bieu 6'!K21</f>
        <v>6</v>
      </c>
      <c r="L37" s="13">
        <f>'[1]Bieu 6'!L21</f>
        <v>221</v>
      </c>
      <c r="M37" s="13">
        <f>'[1]Bieu 6'!M21</f>
        <v>3</v>
      </c>
      <c r="N37" s="13">
        <f>'[1]Bieu 6'!N21</f>
        <v>2</v>
      </c>
      <c r="O37" s="13">
        <f>'[1]Bieu 6'!O21</f>
        <v>0</v>
      </c>
      <c r="P37" s="13">
        <f>'[1]Bieu 6'!P21</f>
        <v>11</v>
      </c>
      <c r="Q37" s="13">
        <f>'[1]Bieu 6'!Q21</f>
        <v>836</v>
      </c>
      <c r="R37" s="13">
        <f t="shared" si="1"/>
        <v>1073</v>
      </c>
      <c r="S37" s="19">
        <f t="shared" si="2"/>
        <v>0.487012987012987</v>
      </c>
      <c r="T37" s="38">
        <v>5</v>
      </c>
      <c r="U37" s="14">
        <v>53</v>
      </c>
    </row>
    <row r="38" spans="1:21" s="14" customFormat="1" ht="19.5" customHeight="1">
      <c r="A38" s="20">
        <v>24</v>
      </c>
      <c r="B38" s="18" t="str">
        <f>'[1]Bieu 6'!B22</f>
        <v>Hà Nội</v>
      </c>
      <c r="C38" s="13">
        <f>'[1]Bieu 6'!C22</f>
        <v>17655</v>
      </c>
      <c r="D38" s="13">
        <f>'[1]Bieu 6'!D22</f>
        <v>12873</v>
      </c>
      <c r="E38" s="13">
        <f>'[1]Bieu 6'!E22</f>
        <v>4782</v>
      </c>
      <c r="F38" s="13">
        <f>'[1]Bieu 6'!F22</f>
        <v>132</v>
      </c>
      <c r="G38" s="13">
        <f>'[1]Bieu 6'!G22</f>
        <v>0</v>
      </c>
      <c r="H38" s="13">
        <f>'[1]Bieu 6'!H22</f>
        <v>17523</v>
      </c>
      <c r="I38" s="13">
        <f>'[1]Bieu 6'!I22</f>
        <v>9116</v>
      </c>
      <c r="J38" s="13">
        <f>'[1]Bieu 6'!J22</f>
        <v>2323</v>
      </c>
      <c r="K38" s="13">
        <f>'[1]Bieu 6'!K22</f>
        <v>43</v>
      </c>
      <c r="L38" s="13">
        <f>'[1]Bieu 6'!L22</f>
        <v>6219</v>
      </c>
      <c r="M38" s="13">
        <f>'[1]Bieu 6'!M22</f>
        <v>209</v>
      </c>
      <c r="N38" s="13">
        <f>'[1]Bieu 6'!N22</f>
        <v>48</v>
      </c>
      <c r="O38" s="13">
        <f>'[1]Bieu 6'!O22</f>
        <v>3</v>
      </c>
      <c r="P38" s="13">
        <f>'[1]Bieu 6'!P22</f>
        <v>271</v>
      </c>
      <c r="Q38" s="13">
        <f>'[1]Bieu 6'!Q22</f>
        <v>8407</v>
      </c>
      <c r="R38" s="13">
        <f t="shared" si="1"/>
        <v>15157</v>
      </c>
      <c r="S38" s="19">
        <f t="shared" si="2"/>
        <v>0.2595436594997806</v>
      </c>
      <c r="T38" s="38">
        <v>29</v>
      </c>
      <c r="U38" s="14">
        <v>3</v>
      </c>
    </row>
    <row r="39" spans="1:21" s="14" customFormat="1" ht="19.5" customHeight="1">
      <c r="A39" s="17">
        <v>25</v>
      </c>
      <c r="B39" s="18" t="str">
        <f>'[1]Bieu 6'!B23</f>
        <v>Hà Tĩnh</v>
      </c>
      <c r="C39" s="13">
        <f>'[1]Bieu 6'!C23</f>
        <v>1307</v>
      </c>
      <c r="D39" s="13">
        <f>'[1]Bieu 6'!D23</f>
        <v>660</v>
      </c>
      <c r="E39" s="13">
        <f>'[1]Bieu 6'!E23</f>
        <v>647</v>
      </c>
      <c r="F39" s="13">
        <f>'[1]Bieu 6'!F23</f>
        <v>11</v>
      </c>
      <c r="G39" s="13">
        <f>'[1]Bieu 6'!G23</f>
        <v>0</v>
      </c>
      <c r="H39" s="13">
        <f>'[1]Bieu 6'!H23</f>
        <v>1296</v>
      </c>
      <c r="I39" s="13">
        <f>'[1]Bieu 6'!I23</f>
        <v>831</v>
      </c>
      <c r="J39" s="13">
        <f>'[1]Bieu 6'!J23</f>
        <v>464</v>
      </c>
      <c r="K39" s="13">
        <f>'[1]Bieu 6'!K23</f>
        <v>2</v>
      </c>
      <c r="L39" s="13">
        <f>'[1]Bieu 6'!L23</f>
        <v>331</v>
      </c>
      <c r="M39" s="13">
        <f>'[1]Bieu 6'!M23</f>
        <v>12</v>
      </c>
      <c r="N39" s="13">
        <f>'[1]Bieu 6'!N23</f>
        <v>1</v>
      </c>
      <c r="O39" s="13">
        <f>'[1]Bieu 6'!O23</f>
        <v>0</v>
      </c>
      <c r="P39" s="13">
        <f>'[1]Bieu 6'!P23</f>
        <v>21</v>
      </c>
      <c r="Q39" s="13">
        <f>'[1]Bieu 6'!Q23</f>
        <v>465</v>
      </c>
      <c r="R39" s="13">
        <f t="shared" si="1"/>
        <v>830</v>
      </c>
      <c r="S39" s="19">
        <f t="shared" si="2"/>
        <v>0.5607701564380265</v>
      </c>
      <c r="T39" s="38">
        <v>4</v>
      </c>
      <c r="U39" s="14">
        <v>55</v>
      </c>
    </row>
    <row r="40" spans="1:21" s="14" customFormat="1" ht="19.5" customHeight="1">
      <c r="A40" s="20">
        <v>26</v>
      </c>
      <c r="B40" s="18" t="str">
        <f>'[1]Bieu 6'!B24</f>
        <v>Hải Dương</v>
      </c>
      <c r="C40" s="13">
        <f>'[1]Bieu 6'!C24</f>
        <v>4520</v>
      </c>
      <c r="D40" s="13">
        <f>'[1]Bieu 6'!D24</f>
        <v>2784</v>
      </c>
      <c r="E40" s="13">
        <f>'[1]Bieu 6'!E24</f>
        <v>1736</v>
      </c>
      <c r="F40" s="13">
        <f>'[1]Bieu 6'!F24</f>
        <v>245</v>
      </c>
      <c r="G40" s="13">
        <f>'[1]Bieu 6'!G24</f>
        <v>0</v>
      </c>
      <c r="H40" s="13">
        <f>'[1]Bieu 6'!H24</f>
        <v>4275</v>
      </c>
      <c r="I40" s="13">
        <f>'[1]Bieu 6'!I24</f>
        <v>3245</v>
      </c>
      <c r="J40" s="13">
        <f>'[1]Bieu 6'!J24</f>
        <v>1269</v>
      </c>
      <c r="K40" s="13">
        <f>'[1]Bieu 6'!K24</f>
        <v>3</v>
      </c>
      <c r="L40" s="13">
        <f>'[1]Bieu 6'!L24</f>
        <v>1370</v>
      </c>
      <c r="M40" s="13">
        <f>'[1]Bieu 6'!M24</f>
        <v>328</v>
      </c>
      <c r="N40" s="13">
        <f>'[1]Bieu 6'!N24</f>
        <v>63</v>
      </c>
      <c r="O40" s="13">
        <f>'[1]Bieu 6'!O24</f>
        <v>0</v>
      </c>
      <c r="P40" s="13">
        <f>'[1]Bieu 6'!P24</f>
        <v>212</v>
      </c>
      <c r="Q40" s="13">
        <f>'[1]Bieu 6'!Q24</f>
        <v>1030</v>
      </c>
      <c r="R40" s="13">
        <f t="shared" si="1"/>
        <v>3003</v>
      </c>
      <c r="S40" s="19">
        <f t="shared" si="2"/>
        <v>0.39198767334360557</v>
      </c>
      <c r="T40" s="38">
        <v>21</v>
      </c>
      <c r="U40" s="14">
        <v>32</v>
      </c>
    </row>
    <row r="41" spans="1:21" s="14" customFormat="1" ht="19.5" customHeight="1">
      <c r="A41" s="17">
        <v>27</v>
      </c>
      <c r="B41" s="18" t="str">
        <f>'[1]Bieu 6'!B25</f>
        <v>Hải Phòng</v>
      </c>
      <c r="C41" s="13">
        <f>'[1]Bieu 6'!C25</f>
        <v>10501</v>
      </c>
      <c r="D41" s="13">
        <f>'[1]Bieu 6'!D25</f>
        <v>8730</v>
      </c>
      <c r="E41" s="13">
        <f>'[1]Bieu 6'!E25</f>
        <v>1771</v>
      </c>
      <c r="F41" s="13">
        <f>'[1]Bieu 6'!F25</f>
        <v>26</v>
      </c>
      <c r="G41" s="13">
        <f>'[1]Bieu 6'!G25</f>
        <v>0</v>
      </c>
      <c r="H41" s="13">
        <f>'[1]Bieu 6'!H25</f>
        <v>10475</v>
      </c>
      <c r="I41" s="13">
        <f>'[1]Bieu 6'!I25</f>
        <v>6026</v>
      </c>
      <c r="J41" s="13">
        <f>'[1]Bieu 6'!J25</f>
        <v>739</v>
      </c>
      <c r="K41" s="13">
        <f>'[1]Bieu 6'!K25</f>
        <v>19</v>
      </c>
      <c r="L41" s="13">
        <f>'[1]Bieu 6'!L25</f>
        <v>4945</v>
      </c>
      <c r="M41" s="13">
        <f>'[1]Bieu 6'!M25</f>
        <v>197</v>
      </c>
      <c r="N41" s="13">
        <f>'[1]Bieu 6'!N25</f>
        <v>4</v>
      </c>
      <c r="O41" s="13">
        <f>'[1]Bieu 6'!O25</f>
        <v>1</v>
      </c>
      <c r="P41" s="13">
        <f>'[1]Bieu 6'!P25</f>
        <v>121</v>
      </c>
      <c r="Q41" s="13">
        <f>'[1]Bieu 6'!Q25</f>
        <v>4449</v>
      </c>
      <c r="R41" s="13">
        <f t="shared" si="1"/>
        <v>9717</v>
      </c>
      <c r="S41" s="19">
        <f t="shared" si="2"/>
        <v>0.1257882509127116</v>
      </c>
      <c r="T41" s="38">
        <v>59</v>
      </c>
      <c r="U41" s="14">
        <v>8</v>
      </c>
    </row>
    <row r="42" spans="1:21" s="14" customFormat="1" ht="19.5" customHeight="1">
      <c r="A42" s="20">
        <v>28</v>
      </c>
      <c r="B42" s="18" t="str">
        <f>'[2]Bieu 6'!B23</f>
        <v>Hậu Giang</v>
      </c>
      <c r="C42" s="13">
        <f>'[2]Bieu 6'!C23</f>
        <v>4577</v>
      </c>
      <c r="D42" s="13">
        <f>'[2]Bieu 6'!D23</f>
        <v>3356</v>
      </c>
      <c r="E42" s="13">
        <f>'[2]Bieu 6'!E23</f>
        <v>1221</v>
      </c>
      <c r="F42" s="13">
        <f>'[2]Bieu 6'!F23</f>
        <v>7</v>
      </c>
      <c r="G42" s="13">
        <f>'[2]Bieu 6'!G23</f>
        <v>16</v>
      </c>
      <c r="H42" s="13">
        <f>'[2]Bieu 6'!H23</f>
        <v>4570</v>
      </c>
      <c r="I42" s="13">
        <f>'[2]Bieu 6'!I23</f>
        <v>3981</v>
      </c>
      <c r="J42" s="13">
        <f>'[2]Bieu 6'!J23</f>
        <v>650</v>
      </c>
      <c r="K42" s="13">
        <f>'[2]Bieu 6'!K23</f>
        <v>22</v>
      </c>
      <c r="L42" s="13">
        <f>'[2]Bieu 6'!L23</f>
        <v>3005</v>
      </c>
      <c r="M42" s="13">
        <f>'[2]Bieu 6'!M23</f>
        <v>156</v>
      </c>
      <c r="N42" s="13">
        <f>'[2]Bieu 6'!N23</f>
        <v>1</v>
      </c>
      <c r="O42" s="13">
        <f>'[2]Bieu 6'!O23</f>
        <v>2</v>
      </c>
      <c r="P42" s="13">
        <f>'[2]Bieu 6'!P23</f>
        <v>145</v>
      </c>
      <c r="Q42" s="13">
        <f>'[2]Bieu 6'!Q23</f>
        <v>589</v>
      </c>
      <c r="R42" s="13">
        <f t="shared" si="1"/>
        <v>3898</v>
      </c>
      <c r="S42" s="19">
        <f t="shared" si="2"/>
        <v>0.16880180859080632</v>
      </c>
      <c r="T42" s="38">
        <v>58</v>
      </c>
      <c r="U42" s="14">
        <v>31</v>
      </c>
    </row>
    <row r="43" spans="1:21" s="14" customFormat="1" ht="19.5" customHeight="1">
      <c r="A43" s="17">
        <v>29</v>
      </c>
      <c r="B43" s="18" t="str">
        <f>'[1]Bieu 6'!B26</f>
        <v>Hòa Bình</v>
      </c>
      <c r="C43" s="13">
        <f>'[1]Bieu 6'!C26</f>
        <v>1251</v>
      </c>
      <c r="D43" s="13">
        <f>'[1]Bieu 6'!D26</f>
        <v>465</v>
      </c>
      <c r="E43" s="13">
        <f>'[1]Bieu 6'!E26</f>
        <v>786</v>
      </c>
      <c r="F43" s="13">
        <f>'[1]Bieu 6'!F26</f>
        <v>6</v>
      </c>
      <c r="G43" s="13">
        <f>'[1]Bieu 6'!G26</f>
        <v>0</v>
      </c>
      <c r="H43" s="13">
        <f>'[1]Bieu 6'!H26</f>
        <v>1245</v>
      </c>
      <c r="I43" s="13">
        <f>'[1]Bieu 6'!I26</f>
        <v>913</v>
      </c>
      <c r="J43" s="13">
        <f>'[1]Bieu 6'!J26</f>
        <v>523</v>
      </c>
      <c r="K43" s="13">
        <f>'[1]Bieu 6'!K26</f>
        <v>3</v>
      </c>
      <c r="L43" s="13">
        <f>'[1]Bieu 6'!L26</f>
        <v>321</v>
      </c>
      <c r="M43" s="13">
        <f>'[1]Bieu 6'!M26</f>
        <v>24</v>
      </c>
      <c r="N43" s="13">
        <f>'[1]Bieu 6'!N26</f>
        <v>1</v>
      </c>
      <c r="O43" s="13">
        <f>'[1]Bieu 6'!O26</f>
        <v>0</v>
      </c>
      <c r="P43" s="13">
        <f>'[1]Bieu 6'!P26</f>
        <v>41</v>
      </c>
      <c r="Q43" s="13">
        <f>'[1]Bieu 6'!Q26</f>
        <v>332</v>
      </c>
      <c r="R43" s="13">
        <f t="shared" si="1"/>
        <v>719</v>
      </c>
      <c r="S43" s="19">
        <f t="shared" si="2"/>
        <v>0.5761226725082147</v>
      </c>
      <c r="T43" s="38">
        <v>6</v>
      </c>
      <c r="U43" s="14">
        <v>57</v>
      </c>
    </row>
    <row r="44" spans="1:21" s="14" customFormat="1" ht="19.5" customHeight="1">
      <c r="A44" s="20">
        <v>30</v>
      </c>
      <c r="B44" s="18" t="str">
        <f>'[2]Bieu 6'!B24</f>
        <v>Hồ Chí Minh</v>
      </c>
      <c r="C44" s="13">
        <f>'[2]Bieu 6'!C24</f>
        <v>43619</v>
      </c>
      <c r="D44" s="13">
        <f>'[2]Bieu 6'!D24</f>
        <v>31187</v>
      </c>
      <c r="E44" s="13">
        <f>'[2]Bieu 6'!E24</f>
        <v>12432</v>
      </c>
      <c r="F44" s="13">
        <f>'[2]Bieu 6'!F24</f>
        <v>157</v>
      </c>
      <c r="G44" s="13">
        <f>'[2]Bieu 6'!G24</f>
        <v>0</v>
      </c>
      <c r="H44" s="13">
        <f>'[2]Bieu 6'!H24</f>
        <v>43462</v>
      </c>
      <c r="I44" s="13">
        <f>'[2]Bieu 6'!I24</f>
        <v>35350</v>
      </c>
      <c r="J44" s="13">
        <f>'[2]Bieu 6'!J24</f>
        <v>5922</v>
      </c>
      <c r="K44" s="13">
        <f>'[2]Bieu 6'!K24</f>
        <v>121</v>
      </c>
      <c r="L44" s="13">
        <f>'[2]Bieu 6'!L24</f>
        <v>23328</v>
      </c>
      <c r="M44" s="13">
        <f>'[2]Bieu 6'!M24</f>
        <v>4032</v>
      </c>
      <c r="N44" s="13">
        <f>'[2]Bieu 6'!N24</f>
        <v>74</v>
      </c>
      <c r="O44" s="13">
        <f>'[2]Bieu 6'!O24</f>
        <v>5</v>
      </c>
      <c r="P44" s="13">
        <f>'[2]Bieu 6'!P24</f>
        <v>1868</v>
      </c>
      <c r="Q44" s="13">
        <f>'[2]Bieu 6'!Q24</f>
        <v>8112</v>
      </c>
      <c r="R44" s="13">
        <f t="shared" si="1"/>
        <v>37419</v>
      </c>
      <c r="S44" s="19">
        <f t="shared" si="2"/>
        <v>0.17094766619519094</v>
      </c>
      <c r="T44" s="38">
        <v>52</v>
      </c>
      <c r="U44" s="14">
        <v>1</v>
      </c>
    </row>
    <row r="45" spans="1:21" s="14" customFormat="1" ht="19.5" customHeight="1">
      <c r="A45" s="17">
        <v>31</v>
      </c>
      <c r="B45" s="18" t="str">
        <f>'[1]Bieu 6'!B27</f>
        <v>Hưng Yên</v>
      </c>
      <c r="C45" s="13">
        <f>'[1]Bieu 6'!C27</f>
        <v>2844</v>
      </c>
      <c r="D45" s="13">
        <f>'[1]Bieu 6'!D27</f>
        <v>1763</v>
      </c>
      <c r="E45" s="13">
        <f>'[1]Bieu 6'!E27</f>
        <v>1081</v>
      </c>
      <c r="F45" s="13">
        <f>'[1]Bieu 6'!F27</f>
        <v>20</v>
      </c>
      <c r="G45" s="13">
        <f>'[1]Bieu 6'!G27</f>
        <v>3</v>
      </c>
      <c r="H45" s="13">
        <f>'[1]Bieu 6'!H27</f>
        <v>2824</v>
      </c>
      <c r="I45" s="13">
        <f>'[1]Bieu 6'!I27</f>
        <v>1758</v>
      </c>
      <c r="J45" s="13">
        <f>'[1]Bieu 6'!J27</f>
        <v>660</v>
      </c>
      <c r="K45" s="13">
        <f>'[1]Bieu 6'!K27</f>
        <v>10</v>
      </c>
      <c r="L45" s="13">
        <f>'[1]Bieu 6'!L27</f>
        <v>958</v>
      </c>
      <c r="M45" s="13">
        <f>'[1]Bieu 6'!M27</f>
        <v>33</v>
      </c>
      <c r="N45" s="13">
        <f>'[1]Bieu 6'!N27</f>
        <v>0</v>
      </c>
      <c r="O45" s="13">
        <f>'[1]Bieu 6'!O27</f>
        <v>0</v>
      </c>
      <c r="P45" s="13">
        <f>'[1]Bieu 6'!P27</f>
        <v>97</v>
      </c>
      <c r="Q45" s="13">
        <f>'[1]Bieu 6'!Q27</f>
        <v>1066</v>
      </c>
      <c r="R45" s="13">
        <f t="shared" si="1"/>
        <v>2154</v>
      </c>
      <c r="S45" s="19">
        <f t="shared" si="2"/>
        <v>0.38111490329920367</v>
      </c>
      <c r="T45" s="38">
        <v>16</v>
      </c>
      <c r="U45" s="14">
        <v>42</v>
      </c>
    </row>
    <row r="46" spans="1:21" s="14" customFormat="1" ht="19.5" customHeight="1">
      <c r="A46" s="20">
        <v>32</v>
      </c>
      <c r="B46" s="18" t="str">
        <f>'[2]Bieu 6'!B25</f>
        <v>Kiên Giang</v>
      </c>
      <c r="C46" s="13">
        <f>'[2]Bieu 6'!C25</f>
        <v>8537</v>
      </c>
      <c r="D46" s="13">
        <f>'[2]Bieu 6'!D25</f>
        <v>5233</v>
      </c>
      <c r="E46" s="13">
        <f>'[2]Bieu 6'!E25</f>
        <v>3304</v>
      </c>
      <c r="F46" s="13">
        <f>'[2]Bieu 6'!F25</f>
        <v>7</v>
      </c>
      <c r="G46" s="13">
        <f>'[2]Bieu 6'!G25</f>
        <v>0</v>
      </c>
      <c r="H46" s="13">
        <f>'[2]Bieu 6'!H25</f>
        <v>8530</v>
      </c>
      <c r="I46" s="13">
        <f>'[2]Bieu 6'!I25</f>
        <v>6393</v>
      </c>
      <c r="J46" s="13">
        <f>'[2]Bieu 6'!J25</f>
        <v>1728</v>
      </c>
      <c r="K46" s="13">
        <f>'[2]Bieu 6'!K25</f>
        <v>42</v>
      </c>
      <c r="L46" s="13">
        <f>'[2]Bieu 6'!L25</f>
        <v>4025</v>
      </c>
      <c r="M46" s="13">
        <f>'[2]Bieu 6'!M25</f>
        <v>416</v>
      </c>
      <c r="N46" s="13">
        <f>'[2]Bieu 6'!N25</f>
        <v>7</v>
      </c>
      <c r="O46" s="13">
        <f>'[2]Bieu 6'!O25</f>
        <v>0</v>
      </c>
      <c r="P46" s="13">
        <f>'[2]Bieu 6'!P25</f>
        <v>175</v>
      </c>
      <c r="Q46" s="13">
        <f>'[2]Bieu 6'!Q25</f>
        <v>2137</v>
      </c>
      <c r="R46" s="13">
        <f aca="true" t="shared" si="3" ref="R46:R77">L46+M46+N46+O46+P46+Q46</f>
        <v>6760</v>
      </c>
      <c r="S46" s="19">
        <f aca="true" t="shared" si="4" ref="S46:S77">(J46+K46)/I46</f>
        <v>0.2768653214453308</v>
      </c>
      <c r="T46" s="38">
        <v>34</v>
      </c>
      <c r="U46" s="14">
        <v>9</v>
      </c>
    </row>
    <row r="47" spans="1:21" s="14" customFormat="1" ht="19.5" customHeight="1">
      <c r="A47" s="17">
        <v>33</v>
      </c>
      <c r="B47" s="18" t="str">
        <f>'[2]Bieu 6'!B26</f>
        <v>Kon Tum</v>
      </c>
      <c r="C47" s="13">
        <f>'[2]Bieu 6'!C26</f>
        <v>1272</v>
      </c>
      <c r="D47" s="13">
        <f>'[2]Bieu 6'!D26</f>
        <v>628</v>
      </c>
      <c r="E47" s="13">
        <f>'[2]Bieu 6'!E26</f>
        <v>644</v>
      </c>
      <c r="F47" s="13">
        <f>'[2]Bieu 6'!F26</f>
        <v>19</v>
      </c>
      <c r="G47" s="13">
        <f>'[2]Bieu 6'!G26</f>
        <v>1</v>
      </c>
      <c r="H47" s="13">
        <f>'[2]Bieu 6'!H26</f>
        <v>1253</v>
      </c>
      <c r="I47" s="13">
        <f>'[2]Bieu 6'!I26</f>
        <v>953</v>
      </c>
      <c r="J47" s="13">
        <f>'[2]Bieu 6'!J26</f>
        <v>378</v>
      </c>
      <c r="K47" s="13">
        <f>'[2]Bieu 6'!K26</f>
        <v>7</v>
      </c>
      <c r="L47" s="13">
        <f>'[2]Bieu 6'!L26</f>
        <v>544</v>
      </c>
      <c r="M47" s="13">
        <f>'[2]Bieu 6'!M26</f>
        <v>22</v>
      </c>
      <c r="N47" s="13">
        <f>'[2]Bieu 6'!N26</f>
        <v>2</v>
      </c>
      <c r="O47" s="13">
        <f>'[2]Bieu 6'!O26</f>
        <v>0</v>
      </c>
      <c r="P47" s="13">
        <f>'[2]Bieu 6'!P26</f>
        <v>0</v>
      </c>
      <c r="Q47" s="13">
        <f>'[2]Bieu 6'!Q26</f>
        <v>300</v>
      </c>
      <c r="R47" s="13">
        <f t="shared" si="3"/>
        <v>868</v>
      </c>
      <c r="S47" s="19">
        <f t="shared" si="4"/>
        <v>0.40398740818467993</v>
      </c>
      <c r="T47" s="38">
        <v>14</v>
      </c>
      <c r="U47" s="14">
        <v>56</v>
      </c>
    </row>
    <row r="48" spans="1:21" s="14" customFormat="1" ht="19.5" customHeight="1">
      <c r="A48" s="20">
        <v>34</v>
      </c>
      <c r="B48" s="18" t="str">
        <f>'[2]Bieu 6'!B27</f>
        <v>Khánh Hòa</v>
      </c>
      <c r="C48" s="13">
        <f>'[2]Bieu 6'!C27</f>
        <v>6352</v>
      </c>
      <c r="D48" s="13">
        <f>'[2]Bieu 6'!D27</f>
        <v>4573</v>
      </c>
      <c r="E48" s="13">
        <f>'[2]Bieu 6'!E27</f>
        <v>1779</v>
      </c>
      <c r="F48" s="13">
        <f>'[2]Bieu 6'!F27</f>
        <v>9</v>
      </c>
      <c r="G48" s="13">
        <f>'[2]Bieu 6'!G27</f>
        <v>0</v>
      </c>
      <c r="H48" s="13">
        <f>'[2]Bieu 6'!H27</f>
        <v>6343</v>
      </c>
      <c r="I48" s="13">
        <f>'[2]Bieu 6'!I27</f>
        <v>5335</v>
      </c>
      <c r="J48" s="13">
        <f>'[2]Bieu 6'!J27</f>
        <v>876</v>
      </c>
      <c r="K48" s="13">
        <f>'[2]Bieu 6'!K27</f>
        <v>21</v>
      </c>
      <c r="L48" s="13">
        <f>'[2]Bieu 6'!L27</f>
        <v>2805</v>
      </c>
      <c r="M48" s="13">
        <f>'[2]Bieu 6'!M27</f>
        <v>523</v>
      </c>
      <c r="N48" s="13">
        <f>'[2]Bieu 6'!N27</f>
        <v>16</v>
      </c>
      <c r="O48" s="13">
        <f>'[2]Bieu 6'!O27</f>
        <v>0</v>
      </c>
      <c r="P48" s="13">
        <f>'[2]Bieu 6'!P27</f>
        <v>1094</v>
      </c>
      <c r="Q48" s="13">
        <f>'[2]Bieu 6'!Q27</f>
        <v>1008</v>
      </c>
      <c r="R48" s="13">
        <f t="shared" si="3"/>
        <v>5446</v>
      </c>
      <c r="S48" s="19">
        <f t="shared" si="4"/>
        <v>0.16813495782567947</v>
      </c>
      <c r="T48" s="38">
        <v>56</v>
      </c>
      <c r="U48" s="14">
        <v>20</v>
      </c>
    </row>
    <row r="49" spans="1:21" s="14" customFormat="1" ht="19.5" customHeight="1">
      <c r="A49" s="17">
        <v>35</v>
      </c>
      <c r="B49" s="18" t="str">
        <f>'[1]Bieu 6'!B28</f>
        <v>Lai Châu</v>
      </c>
      <c r="C49" s="13">
        <f>'[1]Bieu 6'!C28</f>
        <v>544</v>
      </c>
      <c r="D49" s="13">
        <f>'[1]Bieu 6'!D28</f>
        <v>206</v>
      </c>
      <c r="E49" s="13">
        <f>'[1]Bieu 6'!E28</f>
        <v>338</v>
      </c>
      <c r="F49" s="13">
        <f>'[1]Bieu 6'!F28</f>
        <v>3</v>
      </c>
      <c r="G49" s="13">
        <f>'[1]Bieu 6'!G28</f>
        <v>0</v>
      </c>
      <c r="H49" s="13">
        <f>'[1]Bieu 6'!H28</f>
        <v>541</v>
      </c>
      <c r="I49" s="13">
        <f>'[1]Bieu 6'!I28</f>
        <v>389</v>
      </c>
      <c r="J49" s="13">
        <f>'[1]Bieu 6'!J28</f>
        <v>253</v>
      </c>
      <c r="K49" s="13">
        <f>'[1]Bieu 6'!K28</f>
        <v>1</v>
      </c>
      <c r="L49" s="13">
        <f>'[1]Bieu 6'!L28</f>
        <v>124</v>
      </c>
      <c r="M49" s="13">
        <f>'[1]Bieu 6'!M28</f>
        <v>4</v>
      </c>
      <c r="N49" s="13">
        <f>'[1]Bieu 6'!N28</f>
        <v>0</v>
      </c>
      <c r="O49" s="13">
        <f>'[1]Bieu 6'!O28</f>
        <v>0</v>
      </c>
      <c r="P49" s="13">
        <f>'[1]Bieu 6'!P28</f>
        <v>7</v>
      </c>
      <c r="Q49" s="13">
        <f>'[1]Bieu 6'!Q28</f>
        <v>152</v>
      </c>
      <c r="R49" s="13">
        <f t="shared" si="3"/>
        <v>287</v>
      </c>
      <c r="S49" s="19">
        <f t="shared" si="4"/>
        <v>0.6529562982005142</v>
      </c>
      <c r="T49" s="38">
        <v>1</v>
      </c>
      <c r="U49" s="14">
        <v>63</v>
      </c>
    </row>
    <row r="50" spans="1:21" s="14" customFormat="1" ht="19.5" customHeight="1">
      <c r="A50" s="20">
        <v>36</v>
      </c>
      <c r="B50" s="18" t="str">
        <f>'[1]Bieu 6'!B29</f>
        <v>Lạng Sơn</v>
      </c>
      <c r="C50" s="13">
        <f>'[1]Bieu 6'!C29</f>
        <v>2224</v>
      </c>
      <c r="D50" s="13">
        <f>'[1]Bieu 6'!D29</f>
        <v>1221</v>
      </c>
      <c r="E50" s="13">
        <f>'[1]Bieu 6'!E29</f>
        <v>1003</v>
      </c>
      <c r="F50" s="13">
        <f>'[1]Bieu 6'!F29</f>
        <v>17</v>
      </c>
      <c r="G50" s="13">
        <f>'[1]Bieu 6'!G29</f>
        <v>0</v>
      </c>
      <c r="H50" s="13">
        <f>'[1]Bieu 6'!H29</f>
        <v>2207</v>
      </c>
      <c r="I50" s="13">
        <f>'[1]Bieu 6'!I29</f>
        <v>1278</v>
      </c>
      <c r="J50" s="13">
        <f>'[1]Bieu 6'!J29</f>
        <v>610</v>
      </c>
      <c r="K50" s="13">
        <f>'[1]Bieu 6'!K29</f>
        <v>8</v>
      </c>
      <c r="L50" s="13">
        <f>'[1]Bieu 6'!L29</f>
        <v>629</v>
      </c>
      <c r="M50" s="13">
        <f>'[1]Bieu 6'!M29</f>
        <v>28</v>
      </c>
      <c r="N50" s="13">
        <f>'[1]Bieu 6'!N29</f>
        <v>1</v>
      </c>
      <c r="O50" s="13">
        <f>'[1]Bieu 6'!O29</f>
        <v>0</v>
      </c>
      <c r="P50" s="13">
        <f>'[1]Bieu 6'!P29</f>
        <v>2</v>
      </c>
      <c r="Q50" s="13">
        <f>'[1]Bieu 6'!Q29</f>
        <v>929</v>
      </c>
      <c r="R50" s="13">
        <f t="shared" si="3"/>
        <v>1589</v>
      </c>
      <c r="S50" s="19">
        <f t="shared" si="4"/>
        <v>0.4835680751173709</v>
      </c>
      <c r="T50" s="38">
        <v>9</v>
      </c>
      <c r="U50" s="14">
        <v>48</v>
      </c>
    </row>
    <row r="51" spans="1:21" s="14" customFormat="1" ht="19.5" customHeight="1">
      <c r="A51" s="17">
        <v>37</v>
      </c>
      <c r="B51" s="18" t="str">
        <f>'[1]Bieu 6'!B30</f>
        <v>Lào Cai</v>
      </c>
      <c r="C51" s="13">
        <f>'[1]Bieu 6'!C30</f>
        <v>1822</v>
      </c>
      <c r="D51" s="13">
        <f>'[1]Bieu 6'!D30</f>
        <v>1188</v>
      </c>
      <c r="E51" s="13">
        <f>'[1]Bieu 6'!E30</f>
        <v>634</v>
      </c>
      <c r="F51" s="13">
        <f>'[1]Bieu 6'!F30</f>
        <v>8</v>
      </c>
      <c r="G51" s="13">
        <f>'[1]Bieu 6'!G30</f>
        <v>0</v>
      </c>
      <c r="H51" s="13">
        <f>'[1]Bieu 6'!H30</f>
        <v>1814</v>
      </c>
      <c r="I51" s="13">
        <f>'[1]Bieu 6'!I30</f>
        <v>979</v>
      </c>
      <c r="J51" s="13">
        <f>'[1]Bieu 6'!J30</f>
        <v>421</v>
      </c>
      <c r="K51" s="13">
        <f>'[1]Bieu 6'!K30</f>
        <v>5</v>
      </c>
      <c r="L51" s="13">
        <f>'[1]Bieu 6'!L30</f>
        <v>526</v>
      </c>
      <c r="M51" s="13">
        <f>'[1]Bieu 6'!M30</f>
        <v>23</v>
      </c>
      <c r="N51" s="13">
        <f>'[1]Bieu 6'!N30</f>
        <v>0</v>
      </c>
      <c r="O51" s="13">
        <f>'[1]Bieu 6'!O30</f>
        <v>0</v>
      </c>
      <c r="P51" s="13">
        <f>'[1]Bieu 6'!P30</f>
        <v>4</v>
      </c>
      <c r="Q51" s="13">
        <f>'[1]Bieu 6'!Q30</f>
        <v>835</v>
      </c>
      <c r="R51" s="13">
        <f t="shared" si="3"/>
        <v>1388</v>
      </c>
      <c r="S51" s="19">
        <f t="shared" si="4"/>
        <v>0.4351378958120531</v>
      </c>
      <c r="T51" s="38">
        <v>12</v>
      </c>
      <c r="U51" s="14">
        <v>52</v>
      </c>
    </row>
    <row r="52" spans="1:21" s="14" customFormat="1" ht="19.5" customHeight="1">
      <c r="A52" s="20">
        <v>38</v>
      </c>
      <c r="B52" s="18" t="str">
        <f>'[2]Bieu 6'!B28</f>
        <v>Lâm Đồng</v>
      </c>
      <c r="C52" s="13">
        <f>'[2]Bieu 6'!C28</f>
        <v>7074</v>
      </c>
      <c r="D52" s="13">
        <f>'[2]Bieu 6'!D28</f>
        <v>4976</v>
      </c>
      <c r="E52" s="13">
        <f>'[2]Bieu 6'!E28</f>
        <v>2098</v>
      </c>
      <c r="F52" s="13">
        <f>'[2]Bieu 6'!F28</f>
        <v>22</v>
      </c>
      <c r="G52" s="13">
        <f>'[2]Bieu 6'!G28</f>
        <v>0</v>
      </c>
      <c r="H52" s="13">
        <f>'[2]Bieu 6'!H28</f>
        <v>7052</v>
      </c>
      <c r="I52" s="13">
        <f>'[2]Bieu 6'!I28</f>
        <v>6270</v>
      </c>
      <c r="J52" s="13">
        <f>'[2]Bieu 6'!J28</f>
        <v>945</v>
      </c>
      <c r="K52" s="13">
        <f>'[2]Bieu 6'!K28</f>
        <v>26</v>
      </c>
      <c r="L52" s="13">
        <f>'[2]Bieu 6'!L28</f>
        <v>3914</v>
      </c>
      <c r="M52" s="13">
        <f>'[2]Bieu 6'!M28</f>
        <v>1141</v>
      </c>
      <c r="N52" s="13">
        <f>'[2]Bieu 6'!N28</f>
        <v>12</v>
      </c>
      <c r="O52" s="13">
        <f>'[2]Bieu 6'!O28</f>
        <v>8</v>
      </c>
      <c r="P52" s="13">
        <f>'[2]Bieu 6'!P28</f>
        <v>224</v>
      </c>
      <c r="Q52" s="13">
        <f>'[2]Bieu 6'!Q28</f>
        <v>782</v>
      </c>
      <c r="R52" s="13">
        <f t="shared" si="3"/>
        <v>6081</v>
      </c>
      <c r="S52" s="19">
        <f t="shared" si="4"/>
        <v>0.15486443381180223</v>
      </c>
      <c r="T52" s="38">
        <v>54</v>
      </c>
      <c r="U52" s="14">
        <v>13</v>
      </c>
    </row>
    <row r="53" spans="1:21" s="14" customFormat="1" ht="19.5" customHeight="1">
      <c r="A53" s="17">
        <v>39</v>
      </c>
      <c r="B53" s="18" t="str">
        <f>'[2]Bieu 6'!B29</f>
        <v>Long An</v>
      </c>
      <c r="C53" s="13">
        <f>'[2]Bieu 6'!C29</f>
        <v>15755</v>
      </c>
      <c r="D53" s="13">
        <f>'[2]Bieu 6'!D29</f>
        <v>11977</v>
      </c>
      <c r="E53" s="13">
        <f>'[2]Bieu 6'!E29</f>
        <v>3778</v>
      </c>
      <c r="F53" s="13">
        <f>'[2]Bieu 6'!F29</f>
        <v>26</v>
      </c>
      <c r="G53" s="13">
        <f>'[2]Bieu 6'!G29</f>
        <v>4</v>
      </c>
      <c r="H53" s="13">
        <f>'[2]Bieu 6'!H29</f>
        <v>15729</v>
      </c>
      <c r="I53" s="13">
        <f>'[2]Bieu 6'!I29</f>
        <v>13951</v>
      </c>
      <c r="J53" s="13">
        <f>'[2]Bieu 6'!J29</f>
        <v>1553</v>
      </c>
      <c r="K53" s="13">
        <f>'[2]Bieu 6'!K29</f>
        <v>67</v>
      </c>
      <c r="L53" s="13">
        <f>'[2]Bieu 6'!L29</f>
        <v>11145</v>
      </c>
      <c r="M53" s="13">
        <f>'[2]Bieu 6'!M29</f>
        <v>795</v>
      </c>
      <c r="N53" s="13">
        <f>'[2]Bieu 6'!N29</f>
        <v>29</v>
      </c>
      <c r="O53" s="13">
        <f>'[2]Bieu 6'!O29</f>
        <v>3</v>
      </c>
      <c r="P53" s="13">
        <f>'[2]Bieu 6'!P29</f>
        <v>359</v>
      </c>
      <c r="Q53" s="13">
        <f>'[2]Bieu 6'!Q29</f>
        <v>1778</v>
      </c>
      <c r="R53" s="13">
        <f t="shared" si="3"/>
        <v>14109</v>
      </c>
      <c r="S53" s="19">
        <f t="shared" si="4"/>
        <v>0.11612070819296108</v>
      </c>
      <c r="T53" s="38">
        <v>60</v>
      </c>
      <c r="U53" s="14">
        <v>4</v>
      </c>
    </row>
    <row r="54" spans="1:21" s="14" customFormat="1" ht="19.5" customHeight="1">
      <c r="A54" s="20">
        <v>40</v>
      </c>
      <c r="B54" s="18" t="str">
        <f>'[1]Bieu 6'!B31</f>
        <v>Nam Định</v>
      </c>
      <c r="C54" s="13">
        <f>'[1]Bieu 6'!C31</f>
        <v>2882</v>
      </c>
      <c r="D54" s="13">
        <f>'[1]Bieu 6'!D31</f>
        <v>1827</v>
      </c>
      <c r="E54" s="13">
        <f>'[1]Bieu 6'!E31</f>
        <v>1055</v>
      </c>
      <c r="F54" s="13">
        <f>'[1]Bieu 6'!F31</f>
        <v>22</v>
      </c>
      <c r="G54" s="13">
        <f>'[1]Bieu 6'!G31</f>
        <v>0</v>
      </c>
      <c r="H54" s="13">
        <f>'[1]Bieu 6'!H31</f>
        <v>2860</v>
      </c>
      <c r="I54" s="13">
        <f>'[1]Bieu 6'!I31</f>
        <v>1638</v>
      </c>
      <c r="J54" s="13">
        <f>'[1]Bieu 6'!J31</f>
        <v>639</v>
      </c>
      <c r="K54" s="13">
        <f>'[1]Bieu 6'!K31</f>
        <v>10</v>
      </c>
      <c r="L54" s="13">
        <f>'[1]Bieu 6'!L31</f>
        <v>713</v>
      </c>
      <c r="M54" s="13">
        <f>'[1]Bieu 6'!M31</f>
        <v>210</v>
      </c>
      <c r="N54" s="13">
        <f>'[1]Bieu 6'!N31</f>
        <v>3</v>
      </c>
      <c r="O54" s="13">
        <f>'[1]Bieu 6'!O31</f>
        <v>0</v>
      </c>
      <c r="P54" s="13">
        <f>'[1]Bieu 6'!P31</f>
        <v>63</v>
      </c>
      <c r="Q54" s="13">
        <f>'[1]Bieu 6'!Q31</f>
        <v>1222</v>
      </c>
      <c r="R54" s="13">
        <f t="shared" si="3"/>
        <v>2211</v>
      </c>
      <c r="S54" s="19">
        <f t="shared" si="4"/>
        <v>0.3962148962148962</v>
      </c>
      <c r="T54" s="38">
        <v>18</v>
      </c>
      <c r="U54" s="14">
        <v>44</v>
      </c>
    </row>
    <row r="55" spans="1:21" s="14" customFormat="1" ht="19.5" customHeight="1">
      <c r="A55" s="17">
        <v>41</v>
      </c>
      <c r="B55" s="18" t="str">
        <f>'[1]Bieu 6'!B32</f>
        <v>Ninh Bình</v>
      </c>
      <c r="C55" s="13">
        <f>'[1]Bieu 6'!C32</f>
        <v>2701</v>
      </c>
      <c r="D55" s="13">
        <f>'[1]Bieu 6'!D32</f>
        <v>2013</v>
      </c>
      <c r="E55" s="13">
        <f>'[1]Bieu 6'!E32</f>
        <v>688</v>
      </c>
      <c r="F55" s="13">
        <f>'[1]Bieu 6'!F32</f>
        <v>19</v>
      </c>
      <c r="G55" s="13">
        <f>'[1]Bieu 6'!G32</f>
        <v>1</v>
      </c>
      <c r="H55" s="13">
        <f>'[1]Bieu 6'!H32</f>
        <v>2682</v>
      </c>
      <c r="I55" s="13">
        <f>'[1]Bieu 6'!I32</f>
        <v>2152</v>
      </c>
      <c r="J55" s="13">
        <f>'[1]Bieu 6'!J32</f>
        <v>398</v>
      </c>
      <c r="K55" s="13">
        <f>'[1]Bieu 6'!K32</f>
        <v>4</v>
      </c>
      <c r="L55" s="13">
        <f>'[1]Bieu 6'!L32</f>
        <v>1544</v>
      </c>
      <c r="M55" s="13">
        <f>'[1]Bieu 6'!M32</f>
        <v>181</v>
      </c>
      <c r="N55" s="13">
        <f>'[1]Bieu 6'!N32</f>
        <v>0</v>
      </c>
      <c r="O55" s="13">
        <f>'[1]Bieu 6'!O32</f>
        <v>3</v>
      </c>
      <c r="P55" s="13">
        <f>'[1]Bieu 6'!P32</f>
        <v>22</v>
      </c>
      <c r="Q55" s="13">
        <f>'[1]Bieu 6'!Q32</f>
        <v>530</v>
      </c>
      <c r="R55" s="13">
        <f t="shared" si="3"/>
        <v>2280</v>
      </c>
      <c r="S55" s="19">
        <f t="shared" si="4"/>
        <v>0.18680297397769516</v>
      </c>
      <c r="T55" s="38">
        <v>47</v>
      </c>
      <c r="U55" s="14">
        <v>43</v>
      </c>
    </row>
    <row r="56" spans="1:21" s="14" customFormat="1" ht="19.5" customHeight="1">
      <c r="A56" s="20">
        <v>42</v>
      </c>
      <c r="B56" s="18" t="str">
        <f>'[2]Bieu 6'!B30</f>
        <v>Ninh Thuận</v>
      </c>
      <c r="C56" s="13">
        <f>'[2]Bieu 6'!C30</f>
        <v>1924</v>
      </c>
      <c r="D56" s="13">
        <f>'[2]Bieu 6'!D30</f>
        <v>1265</v>
      </c>
      <c r="E56" s="13">
        <f>'[2]Bieu 6'!E30</f>
        <v>659</v>
      </c>
      <c r="F56" s="13">
        <f>'[2]Bieu 6'!F30</f>
        <v>5</v>
      </c>
      <c r="G56" s="13">
        <f>'[2]Bieu 6'!G30</f>
        <v>0</v>
      </c>
      <c r="H56" s="13">
        <f>'[2]Bieu 6'!H30</f>
        <v>1919</v>
      </c>
      <c r="I56" s="13">
        <f>'[2]Bieu 6'!I30</f>
        <v>1420</v>
      </c>
      <c r="J56" s="13">
        <f>'[2]Bieu 6'!J30</f>
        <v>346</v>
      </c>
      <c r="K56" s="13">
        <f>'[2]Bieu 6'!K30</f>
        <v>2</v>
      </c>
      <c r="L56" s="13">
        <f>'[2]Bieu 6'!L30</f>
        <v>853</v>
      </c>
      <c r="M56" s="13">
        <f>'[2]Bieu 6'!M30</f>
        <v>208</v>
      </c>
      <c r="N56" s="13">
        <f>'[2]Bieu 6'!N30</f>
        <v>1</v>
      </c>
      <c r="O56" s="13">
        <f>'[2]Bieu 6'!O30</f>
        <v>0</v>
      </c>
      <c r="P56" s="13">
        <f>'[2]Bieu 6'!P30</f>
        <v>10</v>
      </c>
      <c r="Q56" s="13">
        <f>'[2]Bieu 6'!Q30</f>
        <v>499</v>
      </c>
      <c r="R56" s="13">
        <f t="shared" si="3"/>
        <v>1571</v>
      </c>
      <c r="S56" s="19">
        <f t="shared" si="4"/>
        <v>0.24507042253521127</v>
      </c>
      <c r="T56" s="38">
        <v>53</v>
      </c>
      <c r="U56" s="14">
        <v>50</v>
      </c>
    </row>
    <row r="57" spans="1:21" s="14" customFormat="1" ht="19.5" customHeight="1">
      <c r="A57" s="17">
        <v>43</v>
      </c>
      <c r="B57" s="18" t="str">
        <f>'[1]Bieu 6'!B33</f>
        <v>Nghệ An</v>
      </c>
      <c r="C57" s="13">
        <f>'[1]Bieu 6'!C33</f>
        <v>6142</v>
      </c>
      <c r="D57" s="13">
        <f>'[1]Bieu 6'!D33</f>
        <v>3170</v>
      </c>
      <c r="E57" s="13">
        <f>'[1]Bieu 6'!E33</f>
        <v>2972</v>
      </c>
      <c r="F57" s="13">
        <f>'[1]Bieu 6'!F33</f>
        <v>6</v>
      </c>
      <c r="G57" s="13">
        <f>'[1]Bieu 6'!G33</f>
        <v>0</v>
      </c>
      <c r="H57" s="13">
        <f>'[1]Bieu 6'!H33</f>
        <v>6142</v>
      </c>
      <c r="I57" s="13">
        <f>'[1]Bieu 6'!I33</f>
        <v>4063</v>
      </c>
      <c r="J57" s="13">
        <f>'[1]Bieu 6'!J33</f>
        <v>1431</v>
      </c>
      <c r="K57" s="13">
        <f>'[1]Bieu 6'!K33</f>
        <v>7</v>
      </c>
      <c r="L57" s="13">
        <f>'[1]Bieu 6'!L33</f>
        <v>2346</v>
      </c>
      <c r="M57" s="13">
        <f>'[1]Bieu 6'!M33</f>
        <v>194</v>
      </c>
      <c r="N57" s="13">
        <f>'[1]Bieu 6'!N33</f>
        <v>3</v>
      </c>
      <c r="O57" s="13">
        <f>'[1]Bieu 6'!O33</f>
        <v>18</v>
      </c>
      <c r="P57" s="13">
        <f>'[1]Bieu 6'!P33</f>
        <v>64</v>
      </c>
      <c r="Q57" s="13">
        <f>'[1]Bieu 6'!Q33</f>
        <v>2079</v>
      </c>
      <c r="R57" s="13">
        <f t="shared" si="3"/>
        <v>4704</v>
      </c>
      <c r="S57" s="19">
        <f t="shared" si="4"/>
        <v>0.35392567068668473</v>
      </c>
      <c r="T57" s="38">
        <v>24</v>
      </c>
      <c r="U57" s="14">
        <v>28</v>
      </c>
    </row>
    <row r="58" spans="1:21" s="14" customFormat="1" ht="19.5" customHeight="1">
      <c r="A58" s="20">
        <v>44</v>
      </c>
      <c r="B58" s="18" t="str">
        <f>'[1]Bieu 6'!B34</f>
        <v>Phú Thọ</v>
      </c>
      <c r="C58" s="13">
        <f>'[1]Bieu 6'!C34</f>
        <v>4278</v>
      </c>
      <c r="D58" s="13">
        <f>'[1]Bieu 6'!D34</f>
        <v>2741</v>
      </c>
      <c r="E58" s="13">
        <f>'[1]Bieu 6'!E34</f>
        <v>1537</v>
      </c>
      <c r="F58" s="13">
        <f>'[1]Bieu 6'!F34</f>
        <v>36</v>
      </c>
      <c r="G58" s="13">
        <f>'[1]Bieu 6'!G34</f>
        <v>0</v>
      </c>
      <c r="H58" s="13">
        <f>'[1]Bieu 6'!H34</f>
        <v>4242</v>
      </c>
      <c r="I58" s="13">
        <f>'[1]Bieu 6'!I34</f>
        <v>2946</v>
      </c>
      <c r="J58" s="13">
        <f>'[1]Bieu 6'!J34</f>
        <v>1032</v>
      </c>
      <c r="K58" s="13">
        <f>'[1]Bieu 6'!K34</f>
        <v>15</v>
      </c>
      <c r="L58" s="13">
        <f>'[1]Bieu 6'!L34</f>
        <v>1724</v>
      </c>
      <c r="M58" s="13">
        <f>'[1]Bieu 6'!M34</f>
        <v>116</v>
      </c>
      <c r="N58" s="13">
        <f>'[1]Bieu 6'!N34</f>
        <v>2</v>
      </c>
      <c r="O58" s="13">
        <f>'[1]Bieu 6'!O34</f>
        <v>0</v>
      </c>
      <c r="P58" s="13">
        <f>'[1]Bieu 6'!P34</f>
        <v>57</v>
      </c>
      <c r="Q58" s="13">
        <f>'[1]Bieu 6'!Q34</f>
        <v>1296</v>
      </c>
      <c r="R58" s="13">
        <f t="shared" si="3"/>
        <v>3195</v>
      </c>
      <c r="S58" s="19">
        <f t="shared" si="4"/>
        <v>0.35539714867617106</v>
      </c>
      <c r="T58" s="38">
        <v>22</v>
      </c>
      <c r="U58" s="14">
        <v>34</v>
      </c>
    </row>
    <row r="59" spans="1:21" s="14" customFormat="1" ht="19.5" customHeight="1">
      <c r="A59" s="17">
        <v>45</v>
      </c>
      <c r="B59" s="18" t="str">
        <f>'[2]Bieu 6'!B31</f>
        <v>Phú Yên</v>
      </c>
      <c r="C59" s="13">
        <f>'[2]Bieu 6'!C31</f>
        <v>3634</v>
      </c>
      <c r="D59" s="13">
        <f>'[2]Bieu 6'!D31</f>
        <v>2457</v>
      </c>
      <c r="E59" s="13">
        <f>'[2]Bieu 6'!E31</f>
        <v>1177</v>
      </c>
      <c r="F59" s="13">
        <f>'[2]Bieu 6'!F31</f>
        <v>26</v>
      </c>
      <c r="G59" s="13">
        <f>'[2]Bieu 6'!G31</f>
        <v>0</v>
      </c>
      <c r="H59" s="13">
        <f>'[2]Bieu 6'!H31</f>
        <v>3616</v>
      </c>
      <c r="I59" s="13">
        <f>'[2]Bieu 6'!I31</f>
        <v>2971</v>
      </c>
      <c r="J59" s="13">
        <f>'[2]Bieu 6'!J31</f>
        <v>605</v>
      </c>
      <c r="K59" s="13">
        <f>'[2]Bieu 6'!K31</f>
        <v>10</v>
      </c>
      <c r="L59" s="13">
        <f>'[2]Bieu 6'!L31</f>
        <v>1586</v>
      </c>
      <c r="M59" s="13">
        <f>'[2]Bieu 6'!M31</f>
        <v>708</v>
      </c>
      <c r="N59" s="13">
        <f>'[2]Bieu 6'!N31</f>
        <v>4</v>
      </c>
      <c r="O59" s="13">
        <f>'[2]Bieu 6'!O31</f>
        <v>0</v>
      </c>
      <c r="P59" s="13">
        <f>'[2]Bieu 6'!P31</f>
        <v>58</v>
      </c>
      <c r="Q59" s="13">
        <f>'[2]Bieu 6'!Q31</f>
        <v>645</v>
      </c>
      <c r="R59" s="13">
        <f t="shared" si="3"/>
        <v>3001</v>
      </c>
      <c r="S59" s="19">
        <f t="shared" si="4"/>
        <v>0.20700100976102323</v>
      </c>
      <c r="T59" s="38">
        <v>46</v>
      </c>
      <c r="U59" s="14">
        <v>37</v>
      </c>
    </row>
    <row r="60" spans="1:21" s="14" customFormat="1" ht="19.5" customHeight="1">
      <c r="A60" s="20">
        <v>46</v>
      </c>
      <c r="B60" s="18" t="str">
        <f>'[2]Bieu 6'!B32</f>
        <v>Quảng Bình</v>
      </c>
      <c r="C60" s="13">
        <f>'[2]Bieu 6'!C32</f>
        <v>1345</v>
      </c>
      <c r="D60" s="13">
        <f>'[2]Bieu 6'!D32</f>
        <v>610</v>
      </c>
      <c r="E60" s="13">
        <f>'[2]Bieu 6'!E32</f>
        <v>735</v>
      </c>
      <c r="F60" s="13">
        <f>'[2]Bieu 6'!F32</f>
        <v>6</v>
      </c>
      <c r="G60" s="13">
        <f>'[2]Bieu 6'!G32</f>
        <v>0</v>
      </c>
      <c r="H60" s="13">
        <f>'[2]Bieu 6'!H32</f>
        <v>1339</v>
      </c>
      <c r="I60" s="13">
        <f>'[2]Bieu 6'!I32</f>
        <v>940</v>
      </c>
      <c r="J60" s="13">
        <f>'[2]Bieu 6'!J32</f>
        <v>450</v>
      </c>
      <c r="K60" s="13">
        <f>'[2]Bieu 6'!K32</f>
        <v>6</v>
      </c>
      <c r="L60" s="13">
        <f>'[2]Bieu 6'!L32</f>
        <v>438</v>
      </c>
      <c r="M60" s="13">
        <f>'[2]Bieu 6'!M32</f>
        <v>21</v>
      </c>
      <c r="N60" s="13">
        <f>'[2]Bieu 6'!N32</f>
        <v>1</v>
      </c>
      <c r="O60" s="13">
        <f>'[2]Bieu 6'!O32</f>
        <v>0</v>
      </c>
      <c r="P60" s="13">
        <f>'[2]Bieu 6'!P32</f>
        <v>24</v>
      </c>
      <c r="Q60" s="13">
        <f>'[2]Bieu 6'!Q32</f>
        <v>399</v>
      </c>
      <c r="R60" s="13">
        <f t="shared" si="3"/>
        <v>883</v>
      </c>
      <c r="S60" s="19">
        <f t="shared" si="4"/>
        <v>0.4851063829787234</v>
      </c>
      <c r="T60" s="38">
        <v>11</v>
      </c>
      <c r="U60" s="14">
        <v>54</v>
      </c>
    </row>
    <row r="61" spans="1:21" s="14" customFormat="1" ht="19.5" customHeight="1">
      <c r="A61" s="17">
        <v>47</v>
      </c>
      <c r="B61" s="18" t="str">
        <f>'[2]Bieu 6'!B33</f>
        <v>Quảng Nam</v>
      </c>
      <c r="C61" s="13">
        <f>'[2]Bieu 6'!C33</f>
        <v>3398</v>
      </c>
      <c r="D61" s="13">
        <f>'[2]Bieu 6'!D33</f>
        <v>1870</v>
      </c>
      <c r="E61" s="13">
        <f>'[2]Bieu 6'!E33</f>
        <v>1528</v>
      </c>
      <c r="F61" s="13">
        <f>'[2]Bieu 6'!F33</f>
        <v>17</v>
      </c>
      <c r="G61" s="13">
        <f>'[2]Bieu 6'!G33</f>
        <v>5</v>
      </c>
      <c r="H61" s="13">
        <f>'[2]Bieu 6'!H33</f>
        <v>3381</v>
      </c>
      <c r="I61" s="13">
        <f>'[2]Bieu 6'!I33</f>
        <v>2564</v>
      </c>
      <c r="J61" s="13">
        <f>'[2]Bieu 6'!J33</f>
        <v>923</v>
      </c>
      <c r="K61" s="13">
        <f>'[2]Bieu 6'!K33</f>
        <v>8</v>
      </c>
      <c r="L61" s="13">
        <f>'[2]Bieu 6'!L33</f>
        <v>1324</v>
      </c>
      <c r="M61" s="13">
        <f>'[2]Bieu 6'!M33</f>
        <v>152</v>
      </c>
      <c r="N61" s="13">
        <f>'[2]Bieu 6'!N33</f>
        <v>5</v>
      </c>
      <c r="O61" s="13">
        <f>'[2]Bieu 6'!O33</f>
        <v>3</v>
      </c>
      <c r="P61" s="13">
        <f>'[2]Bieu 6'!P33</f>
        <v>149</v>
      </c>
      <c r="Q61" s="13">
        <f>'[2]Bieu 6'!Q33</f>
        <v>817</v>
      </c>
      <c r="R61" s="13">
        <f t="shared" si="3"/>
        <v>2450</v>
      </c>
      <c r="S61" s="19">
        <f t="shared" si="4"/>
        <v>0.3631045241809672</v>
      </c>
      <c r="T61" s="38">
        <v>26</v>
      </c>
      <c r="U61" s="14">
        <v>39</v>
      </c>
    </row>
    <row r="62" spans="1:21" s="14" customFormat="1" ht="19.5" customHeight="1">
      <c r="A62" s="20">
        <v>48</v>
      </c>
      <c r="B62" s="18" t="str">
        <f>'[1]Bieu 6'!B35</f>
        <v>Quảng Ninh</v>
      </c>
      <c r="C62" s="13">
        <f>'[1]Bieu 6'!C35</f>
        <v>4104</v>
      </c>
      <c r="D62" s="13">
        <f>'[1]Bieu 6'!D35</f>
        <v>2864</v>
      </c>
      <c r="E62" s="13">
        <f>'[1]Bieu 6'!E35</f>
        <v>1240</v>
      </c>
      <c r="F62" s="13">
        <f>'[1]Bieu 6'!F35</f>
        <v>10</v>
      </c>
      <c r="G62" s="13">
        <f>'[1]Bieu 6'!G35</f>
        <v>0</v>
      </c>
      <c r="H62" s="13">
        <f>'[1]Bieu 6'!H35</f>
        <v>4094</v>
      </c>
      <c r="I62" s="13">
        <f>'[1]Bieu 6'!I35</f>
        <v>2608</v>
      </c>
      <c r="J62" s="13">
        <f>'[1]Bieu 6'!J35</f>
        <v>818</v>
      </c>
      <c r="K62" s="13">
        <f>'[1]Bieu 6'!K35</f>
        <v>18</v>
      </c>
      <c r="L62" s="13">
        <f>'[1]Bieu 6'!L35</f>
        <v>1656</v>
      </c>
      <c r="M62" s="13">
        <f>'[1]Bieu 6'!M35</f>
        <v>89</v>
      </c>
      <c r="N62" s="13">
        <f>'[1]Bieu 6'!N35</f>
        <v>9</v>
      </c>
      <c r="O62" s="13">
        <f>'[1]Bieu 6'!O35</f>
        <v>0</v>
      </c>
      <c r="P62" s="13">
        <f>'[1]Bieu 6'!P35</f>
        <v>18</v>
      </c>
      <c r="Q62" s="13">
        <f>'[1]Bieu 6'!Q35</f>
        <v>1486</v>
      </c>
      <c r="R62" s="13">
        <f t="shared" si="3"/>
        <v>3258</v>
      </c>
      <c r="S62" s="19">
        <f t="shared" si="4"/>
        <v>0.3205521472392638</v>
      </c>
      <c r="T62" s="38">
        <v>23</v>
      </c>
      <c r="U62" s="14">
        <v>35</v>
      </c>
    </row>
    <row r="63" spans="1:21" s="14" customFormat="1" ht="19.5" customHeight="1">
      <c r="A63" s="17">
        <v>49</v>
      </c>
      <c r="B63" s="18" t="str">
        <f>'[2]Bieu 6'!B34</f>
        <v>Quảng Ngãi</v>
      </c>
      <c r="C63" s="13">
        <f>'[2]Bieu 6'!C34</f>
        <v>3655</v>
      </c>
      <c r="D63" s="13">
        <f>'[2]Bieu 6'!D34</f>
        <v>2409</v>
      </c>
      <c r="E63" s="13">
        <f>'[2]Bieu 6'!E34</f>
        <v>1246</v>
      </c>
      <c r="F63" s="13">
        <f>'[2]Bieu 6'!F34</f>
        <v>16</v>
      </c>
      <c r="G63" s="13">
        <f>'[2]Bieu 6'!G34</f>
        <v>0</v>
      </c>
      <c r="H63" s="13">
        <f>'[2]Bieu 6'!H34</f>
        <v>3639</v>
      </c>
      <c r="I63" s="13">
        <f>'[2]Bieu 6'!I34</f>
        <v>2853</v>
      </c>
      <c r="J63" s="13">
        <f>'[2]Bieu 6'!J34</f>
        <v>684</v>
      </c>
      <c r="K63" s="13">
        <f>'[2]Bieu 6'!K34</f>
        <v>2</v>
      </c>
      <c r="L63" s="13">
        <f>'[2]Bieu 6'!L34</f>
        <v>2055</v>
      </c>
      <c r="M63" s="13">
        <f>'[2]Bieu 6'!M34</f>
        <v>73</v>
      </c>
      <c r="N63" s="13">
        <f>'[2]Bieu 6'!N34</f>
        <v>5</v>
      </c>
      <c r="O63" s="13">
        <f>'[2]Bieu 6'!O34</f>
        <v>0</v>
      </c>
      <c r="P63" s="13">
        <f>'[2]Bieu 6'!P34</f>
        <v>34</v>
      </c>
      <c r="Q63" s="13">
        <f>'[2]Bieu 6'!Q34</f>
        <v>786</v>
      </c>
      <c r="R63" s="13">
        <f t="shared" si="3"/>
        <v>2953</v>
      </c>
      <c r="S63" s="19">
        <f t="shared" si="4"/>
        <v>0.24044865054328776</v>
      </c>
      <c r="T63" s="38">
        <v>33</v>
      </c>
      <c r="U63" s="14">
        <v>36</v>
      </c>
    </row>
    <row r="64" spans="1:21" s="14" customFormat="1" ht="19.5" customHeight="1">
      <c r="A64" s="20">
        <v>50</v>
      </c>
      <c r="B64" s="18" t="str">
        <f>'[2]Bieu 6'!B35</f>
        <v>Quảng Trị</v>
      </c>
      <c r="C64" s="13">
        <f>'[2]Bieu 6'!C35</f>
        <v>967</v>
      </c>
      <c r="D64" s="13">
        <f>'[2]Bieu 6'!D35</f>
        <v>345</v>
      </c>
      <c r="E64" s="13">
        <f>'[2]Bieu 6'!E35</f>
        <v>622</v>
      </c>
      <c r="F64" s="13">
        <f>'[2]Bieu 6'!F35</f>
        <v>1</v>
      </c>
      <c r="G64" s="13">
        <f>'[2]Bieu 6'!G35</f>
        <v>0</v>
      </c>
      <c r="H64" s="13">
        <f>'[2]Bieu 6'!H35</f>
        <v>966</v>
      </c>
      <c r="I64" s="13">
        <f>'[2]Bieu 6'!I35</f>
        <v>860</v>
      </c>
      <c r="J64" s="13">
        <f>'[2]Bieu 6'!J35</f>
        <v>304</v>
      </c>
      <c r="K64" s="13">
        <f>'[2]Bieu 6'!K35</f>
        <v>0</v>
      </c>
      <c r="L64" s="13">
        <f>'[2]Bieu 6'!L35</f>
        <v>369</v>
      </c>
      <c r="M64" s="13">
        <f>'[2]Bieu 6'!M35</f>
        <v>91</v>
      </c>
      <c r="N64" s="13">
        <f>'[2]Bieu 6'!N35</f>
        <v>2</v>
      </c>
      <c r="O64" s="13">
        <f>'[2]Bieu 6'!O35</f>
        <v>0</v>
      </c>
      <c r="P64" s="13">
        <f>'[2]Bieu 6'!P35</f>
        <v>94</v>
      </c>
      <c r="Q64" s="13">
        <f>'[2]Bieu 6'!Q35</f>
        <v>106</v>
      </c>
      <c r="R64" s="13">
        <f t="shared" si="3"/>
        <v>662</v>
      </c>
      <c r="S64" s="19">
        <f t="shared" si="4"/>
        <v>0.35348837209302325</v>
      </c>
      <c r="T64" s="38">
        <v>15</v>
      </c>
      <c r="U64" s="14">
        <v>60</v>
      </c>
    </row>
    <row r="65" spans="1:21" s="14" customFormat="1" ht="19.5" customHeight="1">
      <c r="A65" s="17">
        <v>51</v>
      </c>
      <c r="B65" s="18" t="str">
        <f>'[2]Bieu 6'!B36</f>
        <v>Sóc Trăng</v>
      </c>
      <c r="C65" s="13">
        <f>'[2]Bieu 6'!C36</f>
        <v>5516</v>
      </c>
      <c r="D65" s="13">
        <f>'[2]Bieu 6'!D36</f>
        <v>4162</v>
      </c>
      <c r="E65" s="13">
        <f>'[2]Bieu 6'!E36</f>
        <v>1354</v>
      </c>
      <c r="F65" s="13">
        <f>'[2]Bieu 6'!F36</f>
        <v>10</v>
      </c>
      <c r="G65" s="13">
        <f>'[2]Bieu 6'!G36</f>
        <v>0</v>
      </c>
      <c r="H65" s="13">
        <f>'[2]Bieu 6'!H36</f>
        <v>5506</v>
      </c>
      <c r="I65" s="13">
        <f>'[2]Bieu 6'!I36</f>
        <v>4779</v>
      </c>
      <c r="J65" s="13">
        <f>'[2]Bieu 6'!J36</f>
        <v>744</v>
      </c>
      <c r="K65" s="13">
        <f>'[2]Bieu 6'!K36</f>
        <v>10</v>
      </c>
      <c r="L65" s="13">
        <f>'[2]Bieu 6'!L36</f>
        <v>3194</v>
      </c>
      <c r="M65" s="13">
        <f>'[2]Bieu 6'!M36</f>
        <v>725</v>
      </c>
      <c r="N65" s="13">
        <f>'[2]Bieu 6'!N36</f>
        <v>19</v>
      </c>
      <c r="O65" s="13">
        <f>'[2]Bieu 6'!O36</f>
        <v>0</v>
      </c>
      <c r="P65" s="13">
        <f>'[2]Bieu 6'!P36</f>
        <v>87</v>
      </c>
      <c r="Q65" s="13">
        <f>'[2]Bieu 6'!Q36</f>
        <v>727</v>
      </c>
      <c r="R65" s="13">
        <f t="shared" si="3"/>
        <v>4752</v>
      </c>
      <c r="S65" s="19">
        <f t="shared" si="4"/>
        <v>0.1577735928018414</v>
      </c>
      <c r="T65" s="38">
        <v>48</v>
      </c>
      <c r="U65" s="14">
        <v>27</v>
      </c>
    </row>
    <row r="66" spans="1:21" s="14" customFormat="1" ht="19.5" customHeight="1">
      <c r="A66" s="20">
        <v>52</v>
      </c>
      <c r="B66" s="18" t="str">
        <f>'[1]Bieu 6'!B36</f>
        <v>Sơn La</v>
      </c>
      <c r="C66" s="13">
        <f>'[1]Bieu 6'!C36</f>
        <v>2112</v>
      </c>
      <c r="D66" s="13">
        <f>'[1]Bieu 6'!D36</f>
        <v>1300</v>
      </c>
      <c r="E66" s="13">
        <f>'[1]Bieu 6'!E36</f>
        <v>812</v>
      </c>
      <c r="F66" s="13">
        <f>'[1]Bieu 6'!F36</f>
        <v>6</v>
      </c>
      <c r="G66" s="13">
        <f>'[1]Bieu 6'!G36</f>
        <v>0</v>
      </c>
      <c r="H66" s="13">
        <f>'[1]Bieu 6'!H36</f>
        <v>2106</v>
      </c>
      <c r="I66" s="13">
        <f>'[1]Bieu 6'!I36</f>
        <v>1418</v>
      </c>
      <c r="J66" s="13">
        <f>'[1]Bieu 6'!J36</f>
        <v>530</v>
      </c>
      <c r="K66" s="13">
        <f>'[1]Bieu 6'!K36</f>
        <v>5</v>
      </c>
      <c r="L66" s="13">
        <f>'[1]Bieu 6'!L36</f>
        <v>787</v>
      </c>
      <c r="M66" s="13">
        <f>'[1]Bieu 6'!M36</f>
        <v>61</v>
      </c>
      <c r="N66" s="13">
        <f>'[1]Bieu 6'!N36</f>
        <v>7</v>
      </c>
      <c r="O66" s="13">
        <f>'[1]Bieu 6'!O36</f>
        <v>0</v>
      </c>
      <c r="P66" s="13">
        <f>'[1]Bieu 6'!P36</f>
        <v>28</v>
      </c>
      <c r="Q66" s="13">
        <f>'[1]Bieu 6'!Q36</f>
        <v>688</v>
      </c>
      <c r="R66" s="13">
        <f t="shared" si="3"/>
        <v>1571</v>
      </c>
      <c r="S66" s="19">
        <f t="shared" si="4"/>
        <v>0.37729196050775743</v>
      </c>
      <c r="T66" s="38">
        <v>32</v>
      </c>
      <c r="U66" s="14">
        <v>51</v>
      </c>
    </row>
    <row r="67" spans="1:21" s="14" customFormat="1" ht="19.5" customHeight="1">
      <c r="A67" s="17">
        <v>53</v>
      </c>
      <c r="B67" s="18" t="str">
        <f>'[2]Bieu 6'!B37</f>
        <v>Tây Ninh</v>
      </c>
      <c r="C67" s="13">
        <f>'[2]Bieu 6'!C37</f>
        <v>18947</v>
      </c>
      <c r="D67" s="13">
        <f>'[2]Bieu 6'!D37</f>
        <v>15499</v>
      </c>
      <c r="E67" s="13">
        <f>'[2]Bieu 6'!E37</f>
        <v>3448</v>
      </c>
      <c r="F67" s="13">
        <f>'[2]Bieu 6'!F37</f>
        <v>54</v>
      </c>
      <c r="G67" s="13">
        <f>'[2]Bieu 6'!G37</f>
        <v>0</v>
      </c>
      <c r="H67" s="13">
        <f>'[2]Bieu 6'!H37</f>
        <v>18893</v>
      </c>
      <c r="I67" s="13">
        <f>'[2]Bieu 6'!I37</f>
        <v>16356</v>
      </c>
      <c r="J67" s="13">
        <f>'[2]Bieu 6'!J37</f>
        <v>1795</v>
      </c>
      <c r="K67" s="13">
        <f>'[2]Bieu 6'!K37</f>
        <v>136</v>
      </c>
      <c r="L67" s="13">
        <f>'[2]Bieu 6'!L37</f>
        <v>11275</v>
      </c>
      <c r="M67" s="13">
        <f>'[2]Bieu 6'!M37</f>
        <v>1865</v>
      </c>
      <c r="N67" s="13">
        <f>'[2]Bieu 6'!N37</f>
        <v>18</v>
      </c>
      <c r="O67" s="13">
        <f>'[2]Bieu 6'!O37</f>
        <v>6</v>
      </c>
      <c r="P67" s="13">
        <f>'[2]Bieu 6'!P37</f>
        <v>1261</v>
      </c>
      <c r="Q67" s="13">
        <f>'[2]Bieu 6'!Q37</f>
        <v>2537</v>
      </c>
      <c r="R67" s="13">
        <f t="shared" si="3"/>
        <v>16962</v>
      </c>
      <c r="S67" s="19">
        <f t="shared" si="4"/>
        <v>0.11806065052580093</v>
      </c>
      <c r="T67" s="38">
        <v>63</v>
      </c>
      <c r="U67" s="14">
        <v>2</v>
      </c>
    </row>
    <row r="68" spans="1:21" s="14" customFormat="1" ht="19.5" customHeight="1">
      <c r="A68" s="20">
        <v>54</v>
      </c>
      <c r="B68" s="18" t="str">
        <f>'[2]Bieu 6'!B38</f>
        <v>Tiền Giang</v>
      </c>
      <c r="C68" s="13">
        <f>'[2]Bieu 6'!C38</f>
        <v>13422</v>
      </c>
      <c r="D68" s="13">
        <f>'[2]Bieu 6'!D38</f>
        <v>10117</v>
      </c>
      <c r="E68" s="13">
        <f>'[2]Bieu 6'!E38</f>
        <v>3305</v>
      </c>
      <c r="F68" s="13">
        <f>'[2]Bieu 6'!F38</f>
        <v>43</v>
      </c>
      <c r="G68" s="13">
        <f>'[2]Bieu 6'!G38</f>
        <v>0</v>
      </c>
      <c r="H68" s="13">
        <f>'[2]Bieu 6'!H38</f>
        <v>13379</v>
      </c>
      <c r="I68" s="13">
        <f>'[2]Bieu 6'!I38</f>
        <v>10314</v>
      </c>
      <c r="J68" s="13">
        <f>'[2]Bieu 6'!J38</f>
        <v>1433</v>
      </c>
      <c r="K68" s="13">
        <f>'[2]Bieu 6'!K38</f>
        <v>70</v>
      </c>
      <c r="L68" s="13">
        <f>'[2]Bieu 6'!L38</f>
        <v>7182</v>
      </c>
      <c r="M68" s="13">
        <f>'[2]Bieu 6'!M38</f>
        <v>1348</v>
      </c>
      <c r="N68" s="13">
        <f>'[2]Bieu 6'!N38</f>
        <v>18</v>
      </c>
      <c r="O68" s="13">
        <f>'[2]Bieu 6'!O38</f>
        <v>0</v>
      </c>
      <c r="P68" s="13">
        <f>'[2]Bieu 6'!P38</f>
        <v>263</v>
      </c>
      <c r="Q68" s="13">
        <f>'[2]Bieu 6'!Q38</f>
        <v>3065</v>
      </c>
      <c r="R68" s="13">
        <f t="shared" si="3"/>
        <v>11876</v>
      </c>
      <c r="S68" s="19">
        <f t="shared" si="4"/>
        <v>0.1457242582897033</v>
      </c>
      <c r="T68" s="38">
        <v>62</v>
      </c>
      <c r="U68" s="14">
        <v>6</v>
      </c>
    </row>
    <row r="69" spans="1:21" s="14" customFormat="1" ht="19.5" customHeight="1">
      <c r="A69" s="17">
        <v>55</v>
      </c>
      <c r="B69" s="18" t="str">
        <f>'[2]Bieu 6'!B39</f>
        <v>TT Huế</v>
      </c>
      <c r="C69" s="13">
        <f>'[2]Bieu 6'!C39</f>
        <v>2613</v>
      </c>
      <c r="D69" s="13">
        <f>'[2]Bieu 6'!D39</f>
        <v>1598</v>
      </c>
      <c r="E69" s="13">
        <f>'[2]Bieu 6'!E39</f>
        <v>1015</v>
      </c>
      <c r="F69" s="13">
        <f>'[2]Bieu 6'!F39</f>
        <v>51</v>
      </c>
      <c r="G69" s="13">
        <f>'[2]Bieu 6'!G39</f>
        <v>0</v>
      </c>
      <c r="H69" s="13">
        <f>'[2]Bieu 6'!H39</f>
        <v>2562</v>
      </c>
      <c r="I69" s="13">
        <f>'[2]Bieu 6'!I39</f>
        <v>2375</v>
      </c>
      <c r="J69" s="13">
        <f>'[2]Bieu 6'!J39</f>
        <v>498</v>
      </c>
      <c r="K69" s="13">
        <f>'[2]Bieu 6'!K39</f>
        <v>30</v>
      </c>
      <c r="L69" s="13">
        <f>'[2]Bieu 6'!L39</f>
        <v>984</v>
      </c>
      <c r="M69" s="13">
        <f>'[2]Bieu 6'!M39</f>
        <v>645</v>
      </c>
      <c r="N69" s="13">
        <f>'[2]Bieu 6'!N39</f>
        <v>0</v>
      </c>
      <c r="O69" s="13">
        <f>'[2]Bieu 6'!O39</f>
        <v>0</v>
      </c>
      <c r="P69" s="13">
        <f>'[2]Bieu 6'!P39</f>
        <v>218</v>
      </c>
      <c r="Q69" s="13">
        <f>'[2]Bieu 6'!Q39</f>
        <v>187</v>
      </c>
      <c r="R69" s="13">
        <f t="shared" si="3"/>
        <v>2034</v>
      </c>
      <c r="S69" s="19">
        <f t="shared" si="4"/>
        <v>0.22231578947368422</v>
      </c>
      <c r="T69" s="38">
        <v>36</v>
      </c>
      <c r="U69" s="14">
        <v>46</v>
      </c>
    </row>
    <row r="70" spans="1:21" s="14" customFormat="1" ht="19.5" customHeight="1">
      <c r="A70" s="20">
        <v>56</v>
      </c>
      <c r="B70" s="18" t="str">
        <f>'[1]Bieu 6'!B37</f>
        <v>Tuyên Quang</v>
      </c>
      <c r="C70" s="13">
        <f>'[1]Bieu 6'!C37</f>
        <v>2102</v>
      </c>
      <c r="D70" s="13">
        <f>'[1]Bieu 6'!D37</f>
        <v>1288</v>
      </c>
      <c r="E70" s="13">
        <f>'[1]Bieu 6'!E37</f>
        <v>814</v>
      </c>
      <c r="F70" s="13">
        <f>'[1]Bieu 6'!F37</f>
        <v>10</v>
      </c>
      <c r="G70" s="13">
        <f>'[1]Bieu 6'!G37</f>
        <v>0</v>
      </c>
      <c r="H70" s="13">
        <f>'[1]Bieu 6'!H37</f>
        <v>2092</v>
      </c>
      <c r="I70" s="13">
        <f>'[1]Bieu 6'!I37</f>
        <v>1108</v>
      </c>
      <c r="J70" s="13">
        <f>'[1]Bieu 6'!J37</f>
        <v>516</v>
      </c>
      <c r="K70" s="13">
        <f>'[1]Bieu 6'!K37</f>
        <v>19</v>
      </c>
      <c r="L70" s="13">
        <f>'[1]Bieu 6'!L37</f>
        <v>485</v>
      </c>
      <c r="M70" s="13">
        <f>'[1]Bieu 6'!M37</f>
        <v>87</v>
      </c>
      <c r="N70" s="13">
        <f>'[1]Bieu 6'!N37</f>
        <v>0</v>
      </c>
      <c r="O70" s="13">
        <f>'[1]Bieu 6'!O37</f>
        <v>0</v>
      </c>
      <c r="P70" s="13">
        <f>'[1]Bieu 6'!P37</f>
        <v>1</v>
      </c>
      <c r="Q70" s="13">
        <f>'[1]Bieu 6'!Q37</f>
        <v>984</v>
      </c>
      <c r="R70" s="13">
        <f t="shared" si="3"/>
        <v>1557</v>
      </c>
      <c r="S70" s="19">
        <f t="shared" si="4"/>
        <v>0.48285198555956677</v>
      </c>
      <c r="T70" s="38">
        <v>10</v>
      </c>
      <c r="U70" s="14">
        <v>47</v>
      </c>
    </row>
    <row r="71" spans="1:21" s="14" customFormat="1" ht="19.5" customHeight="1">
      <c r="A71" s="17">
        <v>57</v>
      </c>
      <c r="B71" s="18" t="str">
        <f>'[1]Bieu 6'!B38</f>
        <v>Thái Bình</v>
      </c>
      <c r="C71" s="13">
        <f>'[1]Bieu 6'!C38</f>
        <v>3362</v>
      </c>
      <c r="D71" s="13">
        <f>'[1]Bieu 6'!D38</f>
        <v>2266</v>
      </c>
      <c r="E71" s="13">
        <f>'[1]Bieu 6'!E38</f>
        <v>1096</v>
      </c>
      <c r="F71" s="13">
        <f>'[1]Bieu 6'!F38</f>
        <v>24</v>
      </c>
      <c r="G71" s="13">
        <f>'[1]Bieu 6'!G38</f>
        <v>0</v>
      </c>
      <c r="H71" s="13">
        <f>'[1]Bieu 6'!H38</f>
        <v>3338</v>
      </c>
      <c r="I71" s="13">
        <f>'[1]Bieu 6'!I38</f>
        <v>2030</v>
      </c>
      <c r="J71" s="13">
        <f>'[1]Bieu 6'!J38</f>
        <v>626</v>
      </c>
      <c r="K71" s="13">
        <f>'[1]Bieu 6'!K38</f>
        <v>5</v>
      </c>
      <c r="L71" s="13">
        <f>'[1]Bieu 6'!L38</f>
        <v>969</v>
      </c>
      <c r="M71" s="13">
        <f>'[1]Bieu 6'!M38</f>
        <v>334</v>
      </c>
      <c r="N71" s="13">
        <f>'[1]Bieu 6'!N38</f>
        <v>19</v>
      </c>
      <c r="O71" s="13">
        <f>'[1]Bieu 6'!O38</f>
        <v>0</v>
      </c>
      <c r="P71" s="13">
        <f>'[1]Bieu 6'!P38</f>
        <v>77</v>
      </c>
      <c r="Q71" s="13">
        <f>'[1]Bieu 6'!Q38</f>
        <v>1308</v>
      </c>
      <c r="R71" s="13">
        <f t="shared" si="3"/>
        <v>2707</v>
      </c>
      <c r="S71" s="19">
        <f t="shared" si="4"/>
        <v>0.3108374384236453</v>
      </c>
      <c r="T71" s="38">
        <v>31</v>
      </c>
      <c r="U71" s="14">
        <v>38</v>
      </c>
    </row>
    <row r="72" spans="1:21" s="14" customFormat="1" ht="19.5" customHeight="1">
      <c r="A72" s="20">
        <v>58</v>
      </c>
      <c r="B72" s="18" t="str">
        <f>'[1]Bieu 6'!B39</f>
        <v>Thái Nguyên</v>
      </c>
      <c r="C72" s="13">
        <f>'[1]Bieu 6'!C39</f>
        <v>5029</v>
      </c>
      <c r="D72" s="13">
        <f>'[1]Bieu 6'!D39</f>
        <v>3257</v>
      </c>
      <c r="E72" s="13">
        <f>'[1]Bieu 6'!E39</f>
        <v>1772</v>
      </c>
      <c r="F72" s="13">
        <f>'[1]Bieu 6'!F39</f>
        <v>21</v>
      </c>
      <c r="G72" s="13">
        <f>'[1]Bieu 6'!G39</f>
        <v>0</v>
      </c>
      <c r="H72" s="13">
        <f>'[1]Bieu 6'!H39</f>
        <v>5008</v>
      </c>
      <c r="I72" s="13">
        <f>'[1]Bieu 6'!I39</f>
        <v>2340</v>
      </c>
      <c r="J72" s="13">
        <f>'[1]Bieu 6'!J39</f>
        <v>631</v>
      </c>
      <c r="K72" s="13">
        <f>'[1]Bieu 6'!K39</f>
        <v>5</v>
      </c>
      <c r="L72" s="13">
        <f>'[1]Bieu 6'!L39</f>
        <v>1622</v>
      </c>
      <c r="M72" s="13">
        <f>'[1]Bieu 6'!M39</f>
        <v>38</v>
      </c>
      <c r="N72" s="13">
        <f>'[1]Bieu 6'!N39</f>
        <v>8</v>
      </c>
      <c r="O72" s="13">
        <f>'[1]Bieu 6'!O39</f>
        <v>0</v>
      </c>
      <c r="P72" s="13">
        <f>'[1]Bieu 6'!P39</f>
        <v>36</v>
      </c>
      <c r="Q72" s="13">
        <f>'[1]Bieu 6'!Q39</f>
        <v>2668</v>
      </c>
      <c r="R72" s="13">
        <f t="shared" si="3"/>
        <v>4372</v>
      </c>
      <c r="S72" s="19">
        <f t="shared" si="4"/>
        <v>0.2717948717948718</v>
      </c>
      <c r="T72" s="38">
        <v>27</v>
      </c>
      <c r="U72" s="14">
        <v>29</v>
      </c>
    </row>
    <row r="73" spans="1:21" s="14" customFormat="1" ht="19.5" customHeight="1">
      <c r="A73" s="17">
        <v>59</v>
      </c>
      <c r="B73" s="18" t="str">
        <f>'[1]Bieu 6'!B40</f>
        <v>Thanh Hóa</v>
      </c>
      <c r="C73" s="13">
        <f>'[1]Bieu 6'!C40</f>
        <v>6358</v>
      </c>
      <c r="D73" s="13">
        <f>'[1]Bieu 6'!D40</f>
        <v>4474</v>
      </c>
      <c r="E73" s="13">
        <f>'[1]Bieu 6'!E40</f>
        <v>1884</v>
      </c>
      <c r="F73" s="13">
        <f>'[1]Bieu 6'!F40</f>
        <v>28</v>
      </c>
      <c r="G73" s="13">
        <f>'[1]Bieu 6'!G40</f>
        <v>0</v>
      </c>
      <c r="H73" s="13">
        <f>'[1]Bieu 6'!H40</f>
        <v>6330</v>
      </c>
      <c r="I73" s="13">
        <f>'[1]Bieu 6'!I40</f>
        <v>4185</v>
      </c>
      <c r="J73" s="13">
        <f>'[1]Bieu 6'!J40</f>
        <v>1118</v>
      </c>
      <c r="K73" s="13">
        <f>'[1]Bieu 6'!K40</f>
        <v>23</v>
      </c>
      <c r="L73" s="13">
        <f>'[1]Bieu 6'!L40</f>
        <v>2250</v>
      </c>
      <c r="M73" s="13">
        <f>'[1]Bieu 6'!M40</f>
        <v>581</v>
      </c>
      <c r="N73" s="13">
        <f>'[1]Bieu 6'!N40</f>
        <v>5</v>
      </c>
      <c r="O73" s="13">
        <f>'[1]Bieu 6'!O40</f>
        <v>1</v>
      </c>
      <c r="P73" s="13">
        <f>'[1]Bieu 6'!P40</f>
        <v>207</v>
      </c>
      <c r="Q73" s="13">
        <f>'[1]Bieu 6'!Q40</f>
        <v>2145</v>
      </c>
      <c r="R73" s="13">
        <f t="shared" si="3"/>
        <v>5189</v>
      </c>
      <c r="S73" s="19">
        <f t="shared" si="4"/>
        <v>0.2726403823178017</v>
      </c>
      <c r="T73" s="38">
        <v>28</v>
      </c>
      <c r="U73" s="14">
        <v>21</v>
      </c>
    </row>
    <row r="74" spans="1:21" s="14" customFormat="1" ht="19.5" customHeight="1">
      <c r="A74" s="20">
        <v>60</v>
      </c>
      <c r="B74" s="18" t="str">
        <f>'[2]Bieu 6'!B40</f>
        <v>Trà Vinh</v>
      </c>
      <c r="C74" s="13">
        <f>'[2]Bieu 6'!C40</f>
        <v>6947</v>
      </c>
      <c r="D74" s="13">
        <f>'[2]Bieu 6'!D40</f>
        <v>4965</v>
      </c>
      <c r="E74" s="13">
        <f>'[2]Bieu 6'!E40</f>
        <v>1982</v>
      </c>
      <c r="F74" s="13">
        <f>'[2]Bieu 6'!F40</f>
        <v>40</v>
      </c>
      <c r="G74" s="13">
        <f>'[2]Bieu 6'!G40</f>
        <v>0</v>
      </c>
      <c r="H74" s="13">
        <f>'[2]Bieu 6'!H40</f>
        <v>6907</v>
      </c>
      <c r="I74" s="13">
        <f>'[2]Bieu 6'!I40</f>
        <v>6145</v>
      </c>
      <c r="J74" s="13">
        <f>'[2]Bieu 6'!J40</f>
        <v>925</v>
      </c>
      <c r="K74" s="13">
        <f>'[2]Bieu 6'!K40</f>
        <v>18</v>
      </c>
      <c r="L74" s="13">
        <f>'[2]Bieu 6'!L40</f>
        <v>4095</v>
      </c>
      <c r="M74" s="13">
        <f>'[2]Bieu 6'!M40</f>
        <v>378</v>
      </c>
      <c r="N74" s="13">
        <f>'[2]Bieu 6'!N40</f>
        <v>4</v>
      </c>
      <c r="O74" s="13">
        <f>'[2]Bieu 6'!O40</f>
        <v>0</v>
      </c>
      <c r="P74" s="13">
        <f>'[2]Bieu 6'!P40</f>
        <v>725</v>
      </c>
      <c r="Q74" s="13">
        <f>'[2]Bieu 6'!Q40</f>
        <v>762</v>
      </c>
      <c r="R74" s="13">
        <f t="shared" si="3"/>
        <v>5964</v>
      </c>
      <c r="S74" s="19">
        <f t="shared" si="4"/>
        <v>0.1534580960130187</v>
      </c>
      <c r="T74" s="38">
        <v>61</v>
      </c>
      <c r="U74" s="14">
        <v>19</v>
      </c>
    </row>
    <row r="75" spans="1:21" s="14" customFormat="1" ht="19.5" customHeight="1">
      <c r="A75" s="17">
        <v>61</v>
      </c>
      <c r="B75" s="18" t="str">
        <f>'[2]Bieu 6'!B41</f>
        <v>Vĩnh Long</v>
      </c>
      <c r="C75" s="13">
        <f>'[2]Bieu 6'!C41</f>
        <v>6619</v>
      </c>
      <c r="D75" s="13">
        <f>'[2]Bieu 6'!D41</f>
        <v>4477</v>
      </c>
      <c r="E75" s="13">
        <f>'[2]Bieu 6'!E41</f>
        <v>2142</v>
      </c>
      <c r="F75" s="13">
        <f>'[2]Bieu 6'!F41</f>
        <v>41</v>
      </c>
      <c r="G75" s="13">
        <f>'[2]Bieu 6'!G41</f>
        <v>8</v>
      </c>
      <c r="H75" s="13">
        <f>'[2]Bieu 6'!H41</f>
        <v>6578</v>
      </c>
      <c r="I75" s="13">
        <f>'[2]Bieu 6'!I41</f>
        <v>5421</v>
      </c>
      <c r="J75" s="13">
        <f>'[2]Bieu 6'!J41</f>
        <v>989</v>
      </c>
      <c r="K75" s="13">
        <f>'[2]Bieu 6'!K41</f>
        <v>10</v>
      </c>
      <c r="L75" s="13">
        <f>'[2]Bieu 6'!L41</f>
        <v>3786</v>
      </c>
      <c r="M75" s="13">
        <f>'[2]Bieu 6'!M41</f>
        <v>531</v>
      </c>
      <c r="N75" s="13">
        <f>'[2]Bieu 6'!N41</f>
        <v>8</v>
      </c>
      <c r="O75" s="13">
        <f>'[2]Bieu 6'!O41</f>
        <v>0</v>
      </c>
      <c r="P75" s="13">
        <f>'[2]Bieu 6'!P41</f>
        <v>97</v>
      </c>
      <c r="Q75" s="13">
        <f>'[2]Bieu 6'!Q41</f>
        <v>1157</v>
      </c>
      <c r="R75" s="13">
        <f t="shared" si="3"/>
        <v>5579</v>
      </c>
      <c r="S75" s="19">
        <f t="shared" si="4"/>
        <v>0.18428334255672385</v>
      </c>
      <c r="T75" s="38">
        <v>50</v>
      </c>
      <c r="U75" s="14">
        <v>17</v>
      </c>
    </row>
    <row r="76" spans="1:21" s="14" customFormat="1" ht="19.5" customHeight="1">
      <c r="A76" s="20">
        <v>62</v>
      </c>
      <c r="B76" s="18" t="str">
        <f>'[1]Bieu 6'!B41</f>
        <v>Vĩnh Phúc</v>
      </c>
      <c r="C76" s="13">
        <f>'[1]Bieu 6'!C41</f>
        <v>3034</v>
      </c>
      <c r="D76" s="13">
        <f>'[1]Bieu 6'!D41</f>
        <v>1647</v>
      </c>
      <c r="E76" s="13">
        <f>'[1]Bieu 6'!E41</f>
        <v>1387</v>
      </c>
      <c r="F76" s="13">
        <f>'[1]Bieu 6'!F41</f>
        <v>36</v>
      </c>
      <c r="G76" s="13">
        <f>'[1]Bieu 6'!G41</f>
        <v>2</v>
      </c>
      <c r="H76" s="13">
        <f>'[1]Bieu 6'!H41</f>
        <v>2998</v>
      </c>
      <c r="I76" s="13">
        <f>'[1]Bieu 6'!I41</f>
        <v>1957</v>
      </c>
      <c r="J76" s="13">
        <f>'[1]Bieu 6'!J41</f>
        <v>1088</v>
      </c>
      <c r="K76" s="13">
        <f>'[1]Bieu 6'!K41</f>
        <v>14</v>
      </c>
      <c r="L76" s="13">
        <f>'[1]Bieu 6'!L41</f>
        <v>789</v>
      </c>
      <c r="M76" s="13">
        <f>'[1]Bieu 6'!M41</f>
        <v>19</v>
      </c>
      <c r="N76" s="13">
        <f>'[1]Bieu 6'!N41</f>
        <v>2</v>
      </c>
      <c r="O76" s="13">
        <f>'[1]Bieu 6'!O41</f>
        <v>1</v>
      </c>
      <c r="P76" s="13">
        <f>'[1]Bieu 6'!P41</f>
        <v>44</v>
      </c>
      <c r="Q76" s="13">
        <f>'[1]Bieu 6'!Q41</f>
        <v>1041</v>
      </c>
      <c r="R76" s="13">
        <f t="shared" si="3"/>
        <v>1896</v>
      </c>
      <c r="S76" s="19">
        <f t="shared" si="4"/>
        <v>0.5631067961165048</v>
      </c>
      <c r="T76" s="38">
        <v>7</v>
      </c>
      <c r="U76" s="14">
        <v>41</v>
      </c>
    </row>
    <row r="77" spans="1:21" s="14" customFormat="1" ht="19.5" customHeight="1">
      <c r="A77" s="17">
        <v>63</v>
      </c>
      <c r="B77" s="18" t="str">
        <f>'[1]Bieu 6'!B42</f>
        <v>Yên Bái</v>
      </c>
      <c r="C77" s="13">
        <f>'[1]Bieu 6'!C42</f>
        <v>2128</v>
      </c>
      <c r="D77" s="13">
        <f>'[1]Bieu 6'!D42</f>
        <v>1199</v>
      </c>
      <c r="E77" s="13">
        <f>'[1]Bieu 6'!E42</f>
        <v>929</v>
      </c>
      <c r="F77" s="13">
        <f>'[1]Bieu 6'!F42</f>
        <v>5</v>
      </c>
      <c r="G77" s="13">
        <f>'[1]Bieu 6'!G42</f>
        <v>0</v>
      </c>
      <c r="H77" s="13">
        <f>'[1]Bieu 6'!H42</f>
        <v>2123</v>
      </c>
      <c r="I77" s="13">
        <f>'[1]Bieu 6'!I42</f>
        <v>1220</v>
      </c>
      <c r="J77" s="13">
        <f>'[1]Bieu 6'!J42</f>
        <v>637</v>
      </c>
      <c r="K77" s="13">
        <f>'[1]Bieu 6'!K42</f>
        <v>9</v>
      </c>
      <c r="L77" s="13">
        <f>'[1]Bieu 6'!L42</f>
        <v>482</v>
      </c>
      <c r="M77" s="13">
        <f>'[1]Bieu 6'!M42</f>
        <v>87</v>
      </c>
      <c r="N77" s="13">
        <f>'[1]Bieu 6'!N42</f>
        <v>5</v>
      </c>
      <c r="O77" s="13">
        <f>'[1]Bieu 6'!O42</f>
        <v>0</v>
      </c>
      <c r="P77" s="13">
        <f>'[1]Bieu 6'!P42</f>
        <v>0</v>
      </c>
      <c r="Q77" s="13">
        <f>'[1]Bieu 6'!Q42</f>
        <v>903</v>
      </c>
      <c r="R77" s="13">
        <f t="shared" si="3"/>
        <v>1477</v>
      </c>
      <c r="S77" s="19">
        <f t="shared" si="4"/>
        <v>0.5295081967213114</v>
      </c>
      <c r="T77" s="38">
        <v>8</v>
      </c>
      <c r="U77" s="14">
        <v>49</v>
      </c>
    </row>
    <row r="78" spans="2:20" ht="15.75">
      <c r="B78" s="64"/>
      <c r="C78" s="64"/>
      <c r="D78" s="64"/>
      <c r="E78" s="64"/>
      <c r="F78" s="21"/>
      <c r="G78" s="21"/>
      <c r="H78" s="22"/>
      <c r="I78" s="22"/>
      <c r="J78" s="22"/>
      <c r="K78" s="22"/>
      <c r="L78" s="22"/>
      <c r="M78" s="22"/>
      <c r="N78" s="22"/>
      <c r="O78" s="61" t="s">
        <v>50</v>
      </c>
      <c r="P78" s="61"/>
      <c r="Q78" s="61"/>
      <c r="R78" s="61"/>
      <c r="S78" s="61"/>
      <c r="T78" s="37"/>
    </row>
    <row r="79" spans="2:17" ht="15.75" customHeight="1">
      <c r="B79" s="23"/>
      <c r="C79" s="54" t="s">
        <v>39</v>
      </c>
      <c r="D79" s="54"/>
      <c r="E79" s="54"/>
      <c r="F79" s="24"/>
      <c r="G79" s="24"/>
      <c r="H79" s="25"/>
      <c r="I79" s="25"/>
      <c r="J79" s="25"/>
      <c r="K79" s="25"/>
      <c r="L79" s="25"/>
      <c r="M79" s="25"/>
      <c r="N79" s="55" t="s">
        <v>40</v>
      </c>
      <c r="O79" s="55"/>
      <c r="P79" s="55"/>
      <c r="Q79" s="55"/>
    </row>
    <row r="80" spans="2:17" ht="12.75">
      <c r="B80" s="23"/>
      <c r="N80" s="26"/>
      <c r="O80" s="26"/>
      <c r="P80" s="26"/>
      <c r="Q80" s="26"/>
    </row>
    <row r="81" spans="2:17" ht="12.75">
      <c r="B81" s="23"/>
      <c r="N81" s="26"/>
      <c r="O81" s="26"/>
      <c r="P81" s="26"/>
      <c r="Q81" s="26"/>
    </row>
    <row r="82" spans="2:17" ht="12.75">
      <c r="B82" s="23"/>
      <c r="N82" s="26"/>
      <c r="O82" s="26"/>
      <c r="P82" s="26"/>
      <c r="Q82" s="26"/>
    </row>
    <row r="83" spans="2:17" ht="12.75">
      <c r="B83" s="23"/>
      <c r="N83" s="26"/>
      <c r="O83" s="26"/>
      <c r="P83" s="26"/>
      <c r="Q83" s="26"/>
    </row>
    <row r="84" spans="2:17" ht="11.25" customHeight="1">
      <c r="B84" s="23"/>
      <c r="N84" s="26"/>
      <c r="O84" s="26"/>
      <c r="P84" s="26"/>
      <c r="Q84" s="26"/>
    </row>
    <row r="85" spans="2:17" ht="12.75">
      <c r="B85" s="23"/>
      <c r="N85" s="26"/>
      <c r="O85" s="26"/>
      <c r="P85" s="26"/>
      <c r="Q85" s="26"/>
    </row>
    <row r="86" spans="2:17" ht="15.75">
      <c r="B86" s="23"/>
      <c r="C86" s="54" t="s">
        <v>41</v>
      </c>
      <c r="D86" s="54"/>
      <c r="E86" s="54"/>
      <c r="F86" s="24"/>
      <c r="G86" s="24"/>
      <c r="N86" s="56" t="s">
        <v>42</v>
      </c>
      <c r="O86" s="56"/>
      <c r="P86" s="56"/>
      <c r="Q86" s="56"/>
    </row>
    <row r="87" ht="12.75">
      <c r="B87" s="23"/>
    </row>
  </sheetData>
  <sheetProtection/>
  <mergeCells count="36">
    <mergeCell ref="B1:G1"/>
    <mergeCell ref="B2:G2"/>
    <mergeCell ref="O78:S78"/>
    <mergeCell ref="D9:E9"/>
    <mergeCell ref="D10:D12"/>
    <mergeCell ref="E10:E12"/>
    <mergeCell ref="A13:B13"/>
    <mergeCell ref="B78:E78"/>
    <mergeCell ref="M11:M12"/>
    <mergeCell ref="N11:N12"/>
    <mergeCell ref="C79:E79"/>
    <mergeCell ref="N79:Q79"/>
    <mergeCell ref="C86:E86"/>
    <mergeCell ref="N86:Q86"/>
    <mergeCell ref="P11:P12"/>
    <mergeCell ref="I10:I12"/>
    <mergeCell ref="J10:P10"/>
    <mergeCell ref="J11:J12"/>
    <mergeCell ref="K11:K12"/>
    <mergeCell ref="L11:L12"/>
    <mergeCell ref="R8:R12"/>
    <mergeCell ref="S8:S12"/>
    <mergeCell ref="C9:C12"/>
    <mergeCell ref="H9:H12"/>
    <mergeCell ref="I9:P9"/>
    <mergeCell ref="Q9:Q12"/>
    <mergeCell ref="A3:L3"/>
    <mergeCell ref="A4:S6"/>
    <mergeCell ref="P7:S7"/>
    <mergeCell ref="A8:A12"/>
    <mergeCell ref="B8:B12"/>
    <mergeCell ref="C8:E8"/>
    <mergeCell ref="F8:F12"/>
    <mergeCell ref="G8:G12"/>
    <mergeCell ref="O11:O12"/>
    <mergeCell ref="H8:Q8"/>
  </mergeCells>
  <printOptions/>
  <pageMargins left="0.35433070866141736" right="0.31496062992125984" top="0.4724409448818898" bottom="0.5511811023622047" header="0.31496062992125984" footer="0.31496062992125984"/>
  <pageSetup horizontalDpi="600" verticalDpi="600" orientation="landscape" paperSize="9" r:id="rId2"/>
  <headerFooter differentFirst="1"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AD87"/>
  <sheetViews>
    <sheetView tabSelected="1" view="pageBreakPreview" zoomScale="115" zoomScaleSheetLayoutView="115" workbookViewId="0" topLeftCell="A1">
      <selection activeCell="N2" sqref="N2"/>
    </sheetView>
  </sheetViews>
  <sheetFormatPr defaultColWidth="9.00390625" defaultRowHeight="15.75"/>
  <cols>
    <col min="1" max="1" width="2.50390625" style="1" customWidth="1"/>
    <col min="2" max="2" width="10.25390625" style="1" customWidth="1"/>
    <col min="3" max="3" width="7.25390625" style="1" customWidth="1"/>
    <col min="4" max="5" width="6.875" style="1" customWidth="1"/>
    <col min="6" max="6" width="5.50390625" style="1" customWidth="1"/>
    <col min="7" max="7" width="5.875" style="1" customWidth="1"/>
    <col min="8" max="8" width="7.00390625" style="1" customWidth="1"/>
    <col min="9" max="9" width="6.625" style="1" customWidth="1"/>
    <col min="10" max="10" width="6.875" style="1" customWidth="1"/>
    <col min="11" max="12" width="6.625" style="1" customWidth="1"/>
    <col min="13" max="13" width="7.625" style="1" customWidth="1"/>
    <col min="14" max="15" width="6.50390625" style="1" customWidth="1"/>
    <col min="16" max="16" width="7.00390625" style="1" customWidth="1"/>
    <col min="17" max="17" width="6.625" style="1" customWidth="1"/>
    <col min="18" max="18" width="7.125" style="1" customWidth="1"/>
    <col min="19" max="19" width="6.625" style="1" customWidth="1"/>
    <col min="20" max="20" width="5.50390625" style="1" customWidth="1"/>
    <col min="21" max="27" width="9.00390625" style="1" hidden="1" customWidth="1"/>
    <col min="28" max="28" width="14.50390625" style="1" customWidth="1"/>
    <col min="29" max="29" width="5.375" style="1" customWidth="1"/>
    <col min="30" max="16384" width="9.00390625" style="1" customWidth="1"/>
  </cols>
  <sheetData>
    <row r="1" spans="2:10" ht="18.75" customHeight="1">
      <c r="B1" s="59" t="s">
        <v>0</v>
      </c>
      <c r="C1" s="59"/>
      <c r="D1" s="59"/>
      <c r="E1" s="59"/>
      <c r="F1" s="59"/>
      <c r="G1" s="59"/>
      <c r="H1" s="59"/>
      <c r="I1" s="29"/>
      <c r="J1" s="29"/>
    </row>
    <row r="2" spans="2:10" ht="31.5" customHeight="1">
      <c r="B2" s="60" t="s">
        <v>1</v>
      </c>
      <c r="C2" s="60"/>
      <c r="D2" s="60"/>
      <c r="E2" s="60"/>
      <c r="F2" s="60"/>
      <c r="G2" s="60"/>
      <c r="H2" s="60"/>
      <c r="I2" s="30"/>
      <c r="J2" s="30"/>
    </row>
    <row r="3" spans="1:16" ht="6" customHeigh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P3" s="2"/>
    </row>
    <row r="4" spans="1:20" ht="15.75" customHeight="1">
      <c r="A4" s="44" t="s">
        <v>53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</row>
    <row r="5" spans="1:20" ht="22.5" customHeight="1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</row>
    <row r="6" spans="1:20" ht="13.5" customHeight="1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</row>
    <row r="7" spans="1:20" ht="15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67" t="s">
        <v>43</v>
      </c>
      <c r="R7" s="46"/>
      <c r="S7" s="46"/>
      <c r="T7" s="46"/>
    </row>
    <row r="8" spans="1:28" ht="14.25" customHeight="1">
      <c r="A8" s="47" t="s">
        <v>3</v>
      </c>
      <c r="B8" s="47" t="s">
        <v>4</v>
      </c>
      <c r="C8" s="48" t="s">
        <v>5</v>
      </c>
      <c r="D8" s="48"/>
      <c r="E8" s="48"/>
      <c r="F8" s="49" t="s">
        <v>6</v>
      </c>
      <c r="G8" s="48" t="s">
        <v>7</v>
      </c>
      <c r="H8" s="52" t="s">
        <v>8</v>
      </c>
      <c r="I8" s="52"/>
      <c r="J8" s="52"/>
      <c r="K8" s="52"/>
      <c r="L8" s="52"/>
      <c r="M8" s="52"/>
      <c r="N8" s="52"/>
      <c r="O8" s="52"/>
      <c r="P8" s="52"/>
      <c r="Q8" s="52"/>
      <c r="R8" s="52"/>
      <c r="S8" s="53" t="s">
        <v>9</v>
      </c>
      <c r="T8" s="48" t="s">
        <v>45</v>
      </c>
      <c r="W8" s="68" t="s">
        <v>10</v>
      </c>
      <c r="X8" s="69"/>
      <c r="Y8" s="69"/>
      <c r="Z8" s="69"/>
      <c r="AA8" s="70"/>
      <c r="AB8" s="33"/>
    </row>
    <row r="9" spans="1:28" ht="14.25" customHeight="1">
      <c r="A9" s="47"/>
      <c r="B9" s="47"/>
      <c r="C9" s="48" t="s">
        <v>11</v>
      </c>
      <c r="D9" s="48" t="s">
        <v>12</v>
      </c>
      <c r="E9" s="48"/>
      <c r="F9" s="50"/>
      <c r="G9" s="48"/>
      <c r="H9" s="48" t="s">
        <v>15</v>
      </c>
      <c r="I9" s="52" t="s">
        <v>13</v>
      </c>
      <c r="J9" s="52"/>
      <c r="K9" s="52"/>
      <c r="L9" s="52"/>
      <c r="M9" s="52"/>
      <c r="N9" s="52"/>
      <c r="O9" s="52"/>
      <c r="P9" s="52"/>
      <c r="Q9" s="52"/>
      <c r="R9" s="48" t="s">
        <v>14</v>
      </c>
      <c r="S9" s="53"/>
      <c r="T9" s="48"/>
      <c r="W9" s="71"/>
      <c r="X9" s="72"/>
      <c r="Y9" s="72"/>
      <c r="Z9" s="72"/>
      <c r="AA9" s="73"/>
      <c r="AB9" s="33"/>
    </row>
    <row r="10" spans="1:28" ht="14.25" customHeight="1">
      <c r="A10" s="47"/>
      <c r="B10" s="47"/>
      <c r="C10" s="48"/>
      <c r="D10" s="48" t="s">
        <v>16</v>
      </c>
      <c r="E10" s="48" t="s">
        <v>17</v>
      </c>
      <c r="F10" s="50"/>
      <c r="G10" s="48"/>
      <c r="H10" s="48"/>
      <c r="I10" s="49" t="s">
        <v>15</v>
      </c>
      <c r="J10" s="57" t="s">
        <v>12</v>
      </c>
      <c r="K10" s="58"/>
      <c r="L10" s="58"/>
      <c r="M10" s="58"/>
      <c r="N10" s="58"/>
      <c r="O10" s="58"/>
      <c r="P10" s="58"/>
      <c r="Q10" s="58"/>
      <c r="R10" s="48"/>
      <c r="S10" s="53"/>
      <c r="T10" s="48"/>
      <c r="W10" s="74"/>
      <c r="X10" s="75"/>
      <c r="Y10" s="75"/>
      <c r="Z10" s="75"/>
      <c r="AA10" s="76"/>
      <c r="AB10" s="33"/>
    </row>
    <row r="11" spans="1:28" ht="12.75" customHeight="1">
      <c r="A11" s="47"/>
      <c r="B11" s="47"/>
      <c r="C11" s="48"/>
      <c r="D11" s="48"/>
      <c r="E11" s="48"/>
      <c r="F11" s="50"/>
      <c r="G11" s="48"/>
      <c r="H11" s="48"/>
      <c r="I11" s="50"/>
      <c r="J11" s="52" t="s">
        <v>18</v>
      </c>
      <c r="K11" s="48" t="s">
        <v>19</v>
      </c>
      <c r="L11" s="49" t="s">
        <v>44</v>
      </c>
      <c r="M11" s="48" t="s">
        <v>20</v>
      </c>
      <c r="N11" s="48" t="s">
        <v>21</v>
      </c>
      <c r="O11" s="48" t="s">
        <v>22</v>
      </c>
      <c r="P11" s="48" t="s">
        <v>23</v>
      </c>
      <c r="Q11" s="52" t="s">
        <v>24</v>
      </c>
      <c r="R11" s="48"/>
      <c r="S11" s="53"/>
      <c r="T11" s="48"/>
      <c r="W11" s="65"/>
      <c r="X11" s="65"/>
      <c r="Y11" s="65"/>
      <c r="Z11" s="65"/>
      <c r="AA11" s="65"/>
      <c r="AB11" s="33"/>
    </row>
    <row r="12" spans="1:29" ht="56.25" customHeight="1">
      <c r="A12" s="47"/>
      <c r="B12" s="47"/>
      <c r="C12" s="48"/>
      <c r="D12" s="48"/>
      <c r="E12" s="48"/>
      <c r="F12" s="51"/>
      <c r="G12" s="48"/>
      <c r="H12" s="48"/>
      <c r="I12" s="51"/>
      <c r="J12" s="52"/>
      <c r="K12" s="48"/>
      <c r="L12" s="51"/>
      <c r="M12" s="48"/>
      <c r="N12" s="48"/>
      <c r="O12" s="48"/>
      <c r="P12" s="48"/>
      <c r="Q12" s="52"/>
      <c r="R12" s="48"/>
      <c r="S12" s="53"/>
      <c r="T12" s="48"/>
      <c r="W12" s="66"/>
      <c r="X12" s="66"/>
      <c r="Y12" s="66"/>
      <c r="Z12" s="66"/>
      <c r="AA12" s="66"/>
      <c r="AB12" s="41">
        <f>M14+N14+O14+P14+Q14</f>
        <v>82200240940.16411</v>
      </c>
      <c r="AC12" s="42">
        <f>AB12/S14</f>
        <v>0.8500904796840862</v>
      </c>
    </row>
    <row r="13" spans="1:28" ht="13.5" customHeight="1">
      <c r="A13" s="62" t="s">
        <v>25</v>
      </c>
      <c r="B13" s="63"/>
      <c r="C13" s="5" t="s">
        <v>26</v>
      </c>
      <c r="D13" s="4">
        <v>2</v>
      </c>
      <c r="E13" s="5" t="s">
        <v>27</v>
      </c>
      <c r="F13" s="5" t="s">
        <v>28</v>
      </c>
      <c r="G13" s="5" t="s">
        <v>29</v>
      </c>
      <c r="H13" s="5" t="s">
        <v>30</v>
      </c>
      <c r="I13" s="7">
        <v>7</v>
      </c>
      <c r="J13" s="5" t="s">
        <v>31</v>
      </c>
      <c r="K13" s="5" t="s">
        <v>32</v>
      </c>
      <c r="L13" s="7">
        <v>10</v>
      </c>
      <c r="M13" s="5" t="s">
        <v>33</v>
      </c>
      <c r="N13" s="5" t="s">
        <v>34</v>
      </c>
      <c r="O13" s="7">
        <v>13</v>
      </c>
      <c r="P13" s="5" t="s">
        <v>35</v>
      </c>
      <c r="Q13" s="7">
        <v>15</v>
      </c>
      <c r="R13" s="5" t="s">
        <v>36</v>
      </c>
      <c r="S13" s="5" t="s">
        <v>37</v>
      </c>
      <c r="T13" s="5" t="s">
        <v>46</v>
      </c>
      <c r="W13" s="8"/>
      <c r="X13" s="8"/>
      <c r="Y13" s="8"/>
      <c r="Z13" s="8"/>
      <c r="AA13" s="8"/>
      <c r="AB13" s="39"/>
    </row>
    <row r="14" spans="1:30" ht="20.25" customHeight="1">
      <c r="A14" s="6"/>
      <c r="B14" s="9" t="s">
        <v>38</v>
      </c>
      <c r="C14" s="31">
        <f>SUM(C15:C77)</f>
        <v>99988602140.51811</v>
      </c>
      <c r="D14" s="31">
        <f aca="true" t="shared" si="0" ref="D14:R14">SUM(D15:D77)</f>
        <v>82878308259.89798</v>
      </c>
      <c r="E14" s="31">
        <f t="shared" si="0"/>
        <v>17110293882.32311</v>
      </c>
      <c r="F14" s="31">
        <f t="shared" si="0"/>
        <v>738658224.6999999</v>
      </c>
      <c r="G14" s="31">
        <f t="shared" si="0"/>
        <v>272220175.304</v>
      </c>
      <c r="H14" s="31">
        <f t="shared" si="0"/>
        <v>99251044584.2531</v>
      </c>
      <c r="I14" s="31">
        <f t="shared" si="0"/>
        <v>84755412667.78708</v>
      </c>
      <c r="J14" s="31">
        <f t="shared" si="0"/>
        <v>2168240791.24</v>
      </c>
      <c r="K14" s="31">
        <f t="shared" si="0"/>
        <v>373071035.043</v>
      </c>
      <c r="L14" s="31">
        <f t="shared" si="0"/>
        <v>13859901.34</v>
      </c>
      <c r="M14" s="31">
        <f t="shared" si="0"/>
        <v>65402398632.97511</v>
      </c>
      <c r="N14" s="31">
        <f t="shared" si="0"/>
        <v>6180816552.345</v>
      </c>
      <c r="O14" s="31">
        <f t="shared" si="0"/>
        <v>3146506108.405</v>
      </c>
      <c r="P14" s="31">
        <f t="shared" si="0"/>
        <v>96959642</v>
      </c>
      <c r="Q14" s="31">
        <f t="shared" si="0"/>
        <v>7373560004.439</v>
      </c>
      <c r="R14" s="31">
        <f t="shared" si="0"/>
        <v>14495631916.466</v>
      </c>
      <c r="S14" s="28">
        <f aca="true" t="shared" si="1" ref="S14:S45">M14+N14+O14+P14+Q14+R14</f>
        <v>96695872856.63011</v>
      </c>
      <c r="T14" s="27">
        <f aca="true" t="shared" si="2" ref="T14:T45">(J14+K14+L14)/I14</f>
        <v>0.030147593495160246</v>
      </c>
      <c r="W14" s="8"/>
      <c r="X14" s="8"/>
      <c r="Y14" s="8"/>
      <c r="Z14" s="8"/>
      <c r="AA14" s="8"/>
      <c r="AB14" s="39"/>
      <c r="AC14" s="12"/>
      <c r="AD14" s="12"/>
    </row>
    <row r="15" spans="1:29" s="14" customFormat="1" ht="20.25" customHeight="1">
      <c r="A15" s="17">
        <v>1</v>
      </c>
      <c r="B15" s="18" t="str">
        <f>'[2]Bieu 7'!B11</f>
        <v>An Giang</v>
      </c>
      <c r="C15" s="28">
        <f>'[2]Bieu 7'!C11</f>
        <v>1766822590</v>
      </c>
      <c r="D15" s="28">
        <f>'[2]Bieu 7'!D11</f>
        <v>1305043639</v>
      </c>
      <c r="E15" s="28">
        <f>'[2]Bieu 7'!E11</f>
        <v>461778951</v>
      </c>
      <c r="F15" s="28">
        <f>'[2]Bieu 7'!F11</f>
        <v>23223279</v>
      </c>
      <c r="G15" s="28">
        <f>'[2]Bieu 7'!G11</f>
        <v>102500</v>
      </c>
      <c r="H15" s="28">
        <f>'[2]Bieu 7'!H11</f>
        <v>1743599311</v>
      </c>
      <c r="I15" s="28">
        <f>'[2]Bieu 7'!I11</f>
        <v>1653604366</v>
      </c>
      <c r="J15" s="28">
        <f>'[2]Bieu 7'!J11</f>
        <v>30490800</v>
      </c>
      <c r="K15" s="28">
        <f>'[2]Bieu 7'!K11</f>
        <v>3271025</v>
      </c>
      <c r="L15" s="28">
        <f>'[2]Bieu 7'!L11</f>
        <v>0</v>
      </c>
      <c r="M15" s="28">
        <f>'[2]Bieu 7'!M11</f>
        <v>1436511908</v>
      </c>
      <c r="N15" s="28">
        <f>'[2]Bieu 7'!N11</f>
        <v>99290144</v>
      </c>
      <c r="O15" s="28">
        <f>'[2]Bieu 7'!O11</f>
        <v>2869230</v>
      </c>
      <c r="P15" s="28">
        <f>'[2]Bieu 7'!P11</f>
        <v>0</v>
      </c>
      <c r="Q15" s="28">
        <f>'[2]Bieu 7'!Q11</f>
        <v>81171259</v>
      </c>
      <c r="R15" s="28">
        <f>'[2]Bieu 7'!R11</f>
        <v>89994945</v>
      </c>
      <c r="S15" s="28">
        <f t="shared" si="1"/>
        <v>1709837486</v>
      </c>
      <c r="T15" s="27">
        <f t="shared" si="2"/>
        <v>0.020417111670833602</v>
      </c>
      <c r="W15" s="15">
        <f aca="true" t="shared" si="3" ref="W15:W46">C15-J15</f>
        <v>1736331790</v>
      </c>
      <c r="X15" s="15" t="e">
        <f>K15+M15+O15+Q15+#REF!</f>
        <v>#REF!</v>
      </c>
      <c r="Y15" s="15">
        <f aca="true" t="shared" si="4" ref="Y15:Y46">K15+M15+O15</f>
        <v>1442652163</v>
      </c>
      <c r="Z15" s="16" t="e">
        <f aca="true" t="shared" si="5" ref="Z15:Z46">X15/W15</f>
        <v>#REF!</v>
      </c>
      <c r="AA15" s="16" t="e">
        <f aca="true" t="shared" si="6" ref="AA15:AA46">Y15/X15</f>
        <v>#REF!</v>
      </c>
      <c r="AB15" s="40">
        <v>49</v>
      </c>
      <c r="AC15" s="14">
        <v>10</v>
      </c>
    </row>
    <row r="16" spans="1:29" s="14" customFormat="1" ht="20.25" customHeight="1">
      <c r="A16" s="20">
        <v>2</v>
      </c>
      <c r="B16" s="18" t="str">
        <f>'[2]Bieu 7'!B12</f>
        <v>Bạc Liêu</v>
      </c>
      <c r="C16" s="28">
        <f>'[2]Bieu 7'!C12</f>
        <v>286290241</v>
      </c>
      <c r="D16" s="28">
        <f>'[2]Bieu 7'!D12</f>
        <v>245979604</v>
      </c>
      <c r="E16" s="28">
        <f>'[2]Bieu 7'!E12</f>
        <v>40310637</v>
      </c>
      <c r="F16" s="28">
        <f>'[2]Bieu 7'!F12</f>
        <v>410688</v>
      </c>
      <c r="G16" s="28">
        <f>'[2]Bieu 7'!G12</f>
        <v>0</v>
      </c>
      <c r="H16" s="28">
        <f>'[2]Bieu 7'!H12</f>
        <v>285879553</v>
      </c>
      <c r="I16" s="28">
        <f>'[2]Bieu 7'!I12</f>
        <v>245707326</v>
      </c>
      <c r="J16" s="28">
        <f>'[2]Bieu 7'!J12</f>
        <v>8505420</v>
      </c>
      <c r="K16" s="28">
        <f>'[2]Bieu 7'!K12</f>
        <v>1427616</v>
      </c>
      <c r="L16" s="28">
        <f>'[2]Bieu 7'!L12</f>
        <v>0</v>
      </c>
      <c r="M16" s="28">
        <f>'[2]Bieu 7'!M12</f>
        <v>222166398</v>
      </c>
      <c r="N16" s="28">
        <f>'[2]Bieu 7'!N12</f>
        <v>7490076</v>
      </c>
      <c r="O16" s="28">
        <f>'[2]Bieu 7'!O12</f>
        <v>182000</v>
      </c>
      <c r="P16" s="28">
        <f>'[2]Bieu 7'!P12</f>
        <v>0</v>
      </c>
      <c r="Q16" s="28">
        <f>'[2]Bieu 7'!Q12</f>
        <v>5935816</v>
      </c>
      <c r="R16" s="28">
        <f>'[2]Bieu 7'!R12</f>
        <v>40172227</v>
      </c>
      <c r="S16" s="28">
        <f t="shared" si="1"/>
        <v>275946517</v>
      </c>
      <c r="T16" s="27">
        <f t="shared" si="2"/>
        <v>0.04042629156283277</v>
      </c>
      <c r="W16" s="15">
        <f t="shared" si="3"/>
        <v>277784821</v>
      </c>
      <c r="X16" s="15" t="e">
        <f>K16+M16+O16+Q16+#REF!</f>
        <v>#REF!</v>
      </c>
      <c r="Y16" s="15">
        <f t="shared" si="4"/>
        <v>223776014</v>
      </c>
      <c r="Z16" s="16" t="e">
        <f t="shared" si="5"/>
        <v>#REF!</v>
      </c>
      <c r="AA16" s="16" t="e">
        <f t="shared" si="6"/>
        <v>#REF!</v>
      </c>
      <c r="AB16" s="40">
        <v>28</v>
      </c>
      <c r="AC16" s="14">
        <v>41</v>
      </c>
    </row>
    <row r="17" spans="1:29" s="14" customFormat="1" ht="20.25" customHeight="1">
      <c r="A17" s="17">
        <v>3</v>
      </c>
      <c r="B17" s="18" t="str">
        <f>'[1]Bieu 7'!B11</f>
        <v>Bắc Giang</v>
      </c>
      <c r="C17" s="28">
        <f>'[1]Bieu 7'!C11</f>
        <v>875277840.5</v>
      </c>
      <c r="D17" s="28">
        <f>'[1]Bieu 7'!D11</f>
        <v>792888837</v>
      </c>
      <c r="E17" s="28">
        <f>'[1]Bieu 7'!E11</f>
        <v>82389003.5</v>
      </c>
      <c r="F17" s="28">
        <f>'[1]Bieu 7'!F11</f>
        <v>828896</v>
      </c>
      <c r="G17" s="28">
        <f>'[1]Bieu 7'!G11</f>
        <v>0</v>
      </c>
      <c r="H17" s="28">
        <f>'[1]Bieu 7'!H11</f>
        <v>874448944.9000001</v>
      </c>
      <c r="I17" s="28">
        <f>'[1]Bieu 7'!I11</f>
        <v>746894664.9000001</v>
      </c>
      <c r="J17" s="28">
        <f>'[1]Bieu 7'!J11</f>
        <v>15783983</v>
      </c>
      <c r="K17" s="28">
        <f>'[1]Bieu 7'!K11</f>
        <v>2920833.7</v>
      </c>
      <c r="L17" s="28">
        <f>'[1]Bieu 7'!L11</f>
        <v>0</v>
      </c>
      <c r="M17" s="28">
        <f>'[1]Bieu 7'!M11</f>
        <v>633621393</v>
      </c>
      <c r="N17" s="28">
        <f>'[1]Bieu 7'!N11</f>
        <v>83562765.2</v>
      </c>
      <c r="O17" s="28">
        <f>'[1]Bieu 7'!O11</f>
        <v>7564061</v>
      </c>
      <c r="P17" s="28">
        <f>'[1]Bieu 7'!P11</f>
        <v>0</v>
      </c>
      <c r="Q17" s="28">
        <f>'[1]Bieu 7'!Q11</f>
        <v>3441629</v>
      </c>
      <c r="R17" s="28">
        <f>'[1]Bieu 7'!R11</f>
        <v>127554280</v>
      </c>
      <c r="S17" s="28">
        <f t="shared" si="1"/>
        <v>855744128.2</v>
      </c>
      <c r="T17" s="27">
        <f t="shared" si="2"/>
        <v>0.025043446658578477</v>
      </c>
      <c r="W17" s="15">
        <f t="shared" si="3"/>
        <v>859493857.5</v>
      </c>
      <c r="X17" s="15" t="e">
        <f>K17+M17+O17+Q17+#REF!</f>
        <v>#REF!</v>
      </c>
      <c r="Y17" s="15">
        <f t="shared" si="4"/>
        <v>644106287.7</v>
      </c>
      <c r="Z17" s="16" t="e">
        <f t="shared" si="5"/>
        <v>#REF!</v>
      </c>
      <c r="AA17" s="16" t="e">
        <f t="shared" si="6"/>
        <v>#REF!</v>
      </c>
      <c r="AB17" s="40">
        <v>56</v>
      </c>
      <c r="AC17" s="14">
        <v>22</v>
      </c>
    </row>
    <row r="18" spans="1:29" s="14" customFormat="1" ht="20.25" customHeight="1">
      <c r="A18" s="20">
        <v>4</v>
      </c>
      <c r="B18" s="18" t="str">
        <f>'[1]Bieu 7'!B12</f>
        <v>Bắc Kạn</v>
      </c>
      <c r="C18" s="28">
        <f>'[1]Bieu 7'!C12</f>
        <v>30512576</v>
      </c>
      <c r="D18" s="28">
        <f>'[1]Bieu 7'!D12</f>
        <v>15342370</v>
      </c>
      <c r="E18" s="28">
        <f>'[1]Bieu 7'!E12</f>
        <v>15170206</v>
      </c>
      <c r="F18" s="28">
        <f>'[1]Bieu 7'!F12</f>
        <v>20147</v>
      </c>
      <c r="G18" s="28">
        <f>'[1]Bieu 7'!G12</f>
        <v>0</v>
      </c>
      <c r="H18" s="28">
        <f>'[1]Bieu 7'!H12</f>
        <v>30492429</v>
      </c>
      <c r="I18" s="28">
        <f>'[1]Bieu 7'!I12</f>
        <v>24434741</v>
      </c>
      <c r="J18" s="28">
        <f>'[1]Bieu 7'!J12</f>
        <v>670514</v>
      </c>
      <c r="K18" s="28">
        <f>'[1]Bieu 7'!K12</f>
        <v>128869</v>
      </c>
      <c r="L18" s="28">
        <f>'[1]Bieu 7'!L12</f>
        <v>4300</v>
      </c>
      <c r="M18" s="28">
        <f>'[1]Bieu 7'!M12</f>
        <v>23574759</v>
      </c>
      <c r="N18" s="28">
        <f>'[1]Bieu 7'!N12</f>
        <v>55157</v>
      </c>
      <c r="O18" s="28">
        <f>'[1]Bieu 7'!O12</f>
        <v>0</v>
      </c>
      <c r="P18" s="28">
        <f>'[1]Bieu 7'!P12</f>
        <v>0</v>
      </c>
      <c r="Q18" s="28">
        <f>'[1]Bieu 7'!Q12</f>
        <v>1142</v>
      </c>
      <c r="R18" s="28">
        <f>'[1]Bieu 7'!R12</f>
        <v>6057688</v>
      </c>
      <c r="S18" s="28">
        <f t="shared" si="1"/>
        <v>29688746</v>
      </c>
      <c r="T18" s="27">
        <f t="shared" si="2"/>
        <v>0.03289099728947403</v>
      </c>
      <c r="W18" s="15">
        <f t="shared" si="3"/>
        <v>29842062</v>
      </c>
      <c r="X18" s="15" t="e">
        <f>K18+M18+O18+Q18+#REF!</f>
        <v>#REF!</v>
      </c>
      <c r="Y18" s="15">
        <f t="shared" si="4"/>
        <v>23703628</v>
      </c>
      <c r="Z18" s="16" t="e">
        <f t="shared" si="5"/>
        <v>#REF!</v>
      </c>
      <c r="AA18" s="16" t="e">
        <f t="shared" si="6"/>
        <v>#REF!</v>
      </c>
      <c r="AB18" s="40">
        <v>13</v>
      </c>
      <c r="AC18" s="14">
        <v>62</v>
      </c>
    </row>
    <row r="19" spans="1:29" s="14" customFormat="1" ht="20.25" customHeight="1">
      <c r="A19" s="17">
        <v>5</v>
      </c>
      <c r="B19" s="18" t="str">
        <f>'[1]Bieu 7'!B13</f>
        <v>Bắc Ninh</v>
      </c>
      <c r="C19" s="28">
        <f>'[1]Bieu 7'!C13</f>
        <v>797183650.663</v>
      </c>
      <c r="D19" s="28">
        <f>'[1]Bieu 7'!D13</f>
        <v>669586905</v>
      </c>
      <c r="E19" s="28">
        <f>'[1]Bieu 7'!E13</f>
        <v>127596746.663</v>
      </c>
      <c r="F19" s="28">
        <f>'[1]Bieu 7'!F13</f>
        <v>5294268</v>
      </c>
      <c r="G19" s="28">
        <f>'[1]Bieu 7'!G13</f>
        <v>0</v>
      </c>
      <c r="H19" s="28">
        <f>'[1]Bieu 7'!H13</f>
        <v>791889382.663</v>
      </c>
      <c r="I19" s="28">
        <f>'[1]Bieu 7'!I13</f>
        <v>730558149.663</v>
      </c>
      <c r="J19" s="28">
        <f>'[1]Bieu 7'!J13</f>
        <v>8011092</v>
      </c>
      <c r="K19" s="28">
        <f>'[1]Bieu 7'!K13</f>
        <v>3982635</v>
      </c>
      <c r="L19" s="28">
        <f>'[1]Bieu 7'!L13</f>
        <v>6800</v>
      </c>
      <c r="M19" s="28">
        <f>'[1]Bieu 7'!M13</f>
        <v>687548368.663</v>
      </c>
      <c r="N19" s="28">
        <f>'[1]Bieu 7'!N13</f>
        <v>20446392</v>
      </c>
      <c r="O19" s="28">
        <f>'[1]Bieu 7'!O13</f>
        <v>0</v>
      </c>
      <c r="P19" s="28">
        <f>'[1]Bieu 7'!P13</f>
        <v>0</v>
      </c>
      <c r="Q19" s="28">
        <f>'[1]Bieu 7'!Q13</f>
        <v>10562862</v>
      </c>
      <c r="R19" s="28">
        <f>'[1]Bieu 7'!R13</f>
        <v>61331233</v>
      </c>
      <c r="S19" s="28">
        <f t="shared" si="1"/>
        <v>779888855.663</v>
      </c>
      <c r="T19" s="27">
        <f t="shared" si="2"/>
        <v>0.01642651855370546</v>
      </c>
      <c r="W19" s="15">
        <f t="shared" si="3"/>
        <v>789172558.663</v>
      </c>
      <c r="X19" s="15" t="e">
        <f>K19+M19+O19+Q19+#REF!</f>
        <v>#REF!</v>
      </c>
      <c r="Y19" s="15">
        <f t="shared" si="4"/>
        <v>691531003.663</v>
      </c>
      <c r="Z19" s="16" t="e">
        <f t="shared" si="5"/>
        <v>#REF!</v>
      </c>
      <c r="AA19" s="16" t="e">
        <f t="shared" si="6"/>
        <v>#REF!</v>
      </c>
      <c r="AB19" s="40">
        <v>37</v>
      </c>
      <c r="AC19" s="14">
        <v>24</v>
      </c>
    </row>
    <row r="20" spans="1:29" s="14" customFormat="1" ht="20.25" customHeight="1">
      <c r="A20" s="20">
        <v>6</v>
      </c>
      <c r="B20" s="18" t="str">
        <f>'[2]Bieu 7'!B13</f>
        <v>Bến Tre</v>
      </c>
      <c r="C20" s="28">
        <f>'[2]Bieu 7'!C13</f>
        <v>458166652.2620001</v>
      </c>
      <c r="D20" s="28">
        <f>'[2]Bieu 7'!D13</f>
        <v>369738695.358</v>
      </c>
      <c r="E20" s="28">
        <f>'[2]Bieu 7'!E13</f>
        <v>88427956.90400001</v>
      </c>
      <c r="F20" s="28">
        <f>'[2]Bieu 7'!F13</f>
        <v>198802.55</v>
      </c>
      <c r="G20" s="28">
        <f>'[2]Bieu 7'!G13</f>
        <v>0</v>
      </c>
      <c r="H20" s="28">
        <f>'[2]Bieu 7'!H13</f>
        <v>457967849.712</v>
      </c>
      <c r="I20" s="28">
        <f>'[2]Bieu 7'!I13</f>
        <v>428660865.01000005</v>
      </c>
      <c r="J20" s="28">
        <f>'[2]Bieu 7'!J13</f>
        <v>17878497.735</v>
      </c>
      <c r="K20" s="28">
        <f>'[2]Bieu 7'!K13</f>
        <v>8665631.323</v>
      </c>
      <c r="L20" s="28">
        <f>'[2]Bieu 7'!L13</f>
        <v>0</v>
      </c>
      <c r="M20" s="28">
        <f>'[2]Bieu 7'!M13</f>
        <v>301746833.59599996</v>
      </c>
      <c r="N20" s="28">
        <f>'[2]Bieu 7'!N13</f>
        <v>35614206.196</v>
      </c>
      <c r="O20" s="28">
        <f>'[2]Bieu 7'!O13</f>
        <v>1168593.959</v>
      </c>
      <c r="P20" s="28">
        <f>'[2]Bieu 7'!P13</f>
        <v>0</v>
      </c>
      <c r="Q20" s="28">
        <f>'[2]Bieu 7'!Q13</f>
        <v>63587102.201000005</v>
      </c>
      <c r="R20" s="28">
        <f>'[2]Bieu 7'!R13</f>
        <v>29306984.702</v>
      </c>
      <c r="S20" s="28">
        <f t="shared" si="1"/>
        <v>431423720.6539999</v>
      </c>
      <c r="T20" s="27">
        <f t="shared" si="2"/>
        <v>0.061923378653614115</v>
      </c>
      <c r="W20" s="15">
        <f t="shared" si="3"/>
        <v>440288154.52700007</v>
      </c>
      <c r="X20" s="15" t="e">
        <f>K20+M20+O20+Q20+#REF!</f>
        <v>#REF!</v>
      </c>
      <c r="Y20" s="15">
        <f t="shared" si="4"/>
        <v>311581058.87799996</v>
      </c>
      <c r="Z20" s="16" t="e">
        <f t="shared" si="5"/>
        <v>#REF!</v>
      </c>
      <c r="AA20" s="16" t="e">
        <f t="shared" si="6"/>
        <v>#REF!</v>
      </c>
      <c r="AB20" s="40">
        <v>8</v>
      </c>
      <c r="AC20" s="14">
        <v>35</v>
      </c>
    </row>
    <row r="21" spans="1:29" s="14" customFormat="1" ht="20.25" customHeight="1">
      <c r="A21" s="17">
        <v>7</v>
      </c>
      <c r="B21" s="18" t="str">
        <f>'[2]Bieu 7'!B14</f>
        <v>Bình Dương</v>
      </c>
      <c r="C21" s="28">
        <f>'[2]Bieu 7'!C14</f>
        <v>4353336366</v>
      </c>
      <c r="D21" s="28">
        <f>'[2]Bieu 7'!D14</f>
        <v>3259467675</v>
      </c>
      <c r="E21" s="28">
        <f>'[2]Bieu 7'!E14</f>
        <v>1093868691</v>
      </c>
      <c r="F21" s="28">
        <f>'[2]Bieu 7'!F14</f>
        <v>5203988</v>
      </c>
      <c r="G21" s="28">
        <f>'[2]Bieu 7'!G14</f>
        <v>83547123</v>
      </c>
      <c r="H21" s="28">
        <f>'[2]Bieu 7'!H14</f>
        <v>4348132378</v>
      </c>
      <c r="I21" s="28">
        <f>'[2]Bieu 7'!I14</f>
        <v>4260703581</v>
      </c>
      <c r="J21" s="28">
        <f>'[2]Bieu 7'!J14</f>
        <v>88239405</v>
      </c>
      <c r="K21" s="28">
        <f>'[2]Bieu 7'!K14</f>
        <v>9410563</v>
      </c>
      <c r="L21" s="28">
        <f>'[2]Bieu 7'!L14</f>
        <v>0</v>
      </c>
      <c r="M21" s="28">
        <f>'[2]Bieu 7'!M14</f>
        <v>3162645997</v>
      </c>
      <c r="N21" s="28">
        <f>'[2]Bieu 7'!N14</f>
        <v>180318655</v>
      </c>
      <c r="O21" s="28">
        <f>'[2]Bieu 7'!O14</f>
        <v>249048417</v>
      </c>
      <c r="P21" s="28">
        <f>'[2]Bieu 7'!P14</f>
        <v>7062653</v>
      </c>
      <c r="Q21" s="28">
        <f>'[2]Bieu 7'!Q14</f>
        <v>563977891</v>
      </c>
      <c r="R21" s="28">
        <f>'[2]Bieu 7'!R14</f>
        <v>87428797</v>
      </c>
      <c r="S21" s="28">
        <f t="shared" si="1"/>
        <v>4250482410</v>
      </c>
      <c r="T21" s="27">
        <f t="shared" si="2"/>
        <v>0.02291874244325658</v>
      </c>
      <c r="W21" s="15">
        <f t="shared" si="3"/>
        <v>4265096961</v>
      </c>
      <c r="X21" s="15" t="e">
        <f>K21+M21+O21+Q21+#REF!</f>
        <v>#REF!</v>
      </c>
      <c r="Y21" s="15">
        <f t="shared" si="4"/>
        <v>3421104977</v>
      </c>
      <c r="Z21" s="16" t="e">
        <f t="shared" si="5"/>
        <v>#REF!</v>
      </c>
      <c r="AA21" s="16" t="e">
        <f t="shared" si="6"/>
        <v>#REF!</v>
      </c>
      <c r="AB21" s="40">
        <v>46</v>
      </c>
      <c r="AC21" s="14">
        <v>3</v>
      </c>
    </row>
    <row r="22" spans="1:29" s="14" customFormat="1" ht="20.25" customHeight="1">
      <c r="A22" s="20">
        <v>8</v>
      </c>
      <c r="B22" s="18" t="str">
        <f>'[2]Bieu 7'!B15</f>
        <v>Bình Định</v>
      </c>
      <c r="C22" s="28">
        <f>'[2]Bieu 7'!C15</f>
        <v>823647324</v>
      </c>
      <c r="D22" s="28">
        <f>'[2]Bieu 7'!D15</f>
        <v>670475372</v>
      </c>
      <c r="E22" s="28">
        <f>'[2]Bieu 7'!E15</f>
        <v>153171952</v>
      </c>
      <c r="F22" s="28">
        <f>'[2]Bieu 7'!F15</f>
        <v>172519</v>
      </c>
      <c r="G22" s="28">
        <f>'[2]Bieu 7'!G15</f>
        <v>0</v>
      </c>
      <c r="H22" s="28">
        <f>'[2]Bieu 7'!H15</f>
        <v>823474805</v>
      </c>
      <c r="I22" s="28">
        <f>'[2]Bieu 7'!I15</f>
        <v>782303549</v>
      </c>
      <c r="J22" s="28">
        <f>'[2]Bieu 7'!J15</f>
        <v>9298233</v>
      </c>
      <c r="K22" s="28">
        <f>'[2]Bieu 7'!K15</f>
        <v>1408391</v>
      </c>
      <c r="L22" s="28">
        <f>'[2]Bieu 7'!L15</f>
        <v>0</v>
      </c>
      <c r="M22" s="28">
        <f>'[2]Bieu 7'!M15</f>
        <v>628495675</v>
      </c>
      <c r="N22" s="28">
        <f>'[2]Bieu 7'!N15</f>
        <v>10701120</v>
      </c>
      <c r="O22" s="28">
        <f>'[2]Bieu 7'!O15</f>
        <v>52766283</v>
      </c>
      <c r="P22" s="28">
        <f>'[2]Bieu 7'!P15</f>
        <v>0</v>
      </c>
      <c r="Q22" s="28">
        <f>'[2]Bieu 7'!Q15</f>
        <v>79633847</v>
      </c>
      <c r="R22" s="28">
        <f>'[2]Bieu 7'!R15</f>
        <v>41171256</v>
      </c>
      <c r="S22" s="28">
        <f t="shared" si="1"/>
        <v>812768181</v>
      </c>
      <c r="T22" s="27">
        <f t="shared" si="2"/>
        <v>0.013686022533946091</v>
      </c>
      <c r="W22" s="15">
        <f t="shared" si="3"/>
        <v>814349091</v>
      </c>
      <c r="X22" s="15" t="e">
        <f>K22+M22+O22+Q22+#REF!</f>
        <v>#REF!</v>
      </c>
      <c r="Y22" s="15">
        <f t="shared" si="4"/>
        <v>682670349</v>
      </c>
      <c r="Z22" s="16" t="e">
        <f t="shared" si="5"/>
        <v>#REF!</v>
      </c>
      <c r="AA22" s="16" t="e">
        <f t="shared" si="6"/>
        <v>#REF!</v>
      </c>
      <c r="AB22" s="40">
        <v>40</v>
      </c>
      <c r="AC22" s="14">
        <v>27</v>
      </c>
    </row>
    <row r="23" spans="1:29" s="14" customFormat="1" ht="20.25" customHeight="1">
      <c r="A23" s="17">
        <v>9</v>
      </c>
      <c r="B23" s="18" t="str">
        <f>'[2]Bieu 7'!B16</f>
        <v>Bình Phước</v>
      </c>
      <c r="C23" s="28">
        <f>'[2]Bieu 7'!C16</f>
        <v>865235754</v>
      </c>
      <c r="D23" s="28">
        <f>'[2]Bieu 7'!D16</f>
        <v>691813462</v>
      </c>
      <c r="E23" s="28">
        <f>'[2]Bieu 7'!E16</f>
        <v>173422292</v>
      </c>
      <c r="F23" s="28">
        <f>'[2]Bieu 7'!F16</f>
        <v>28348801</v>
      </c>
      <c r="G23" s="28">
        <f>'[2]Bieu 7'!G16</f>
        <v>0</v>
      </c>
      <c r="H23" s="28">
        <f>'[2]Bieu 7'!H16</f>
        <v>836886953</v>
      </c>
      <c r="I23" s="28">
        <f>'[2]Bieu 7'!I16</f>
        <v>784304104</v>
      </c>
      <c r="J23" s="28">
        <f>'[2]Bieu 7'!J16</f>
        <v>18960014</v>
      </c>
      <c r="K23" s="28">
        <f>'[2]Bieu 7'!K16</f>
        <v>5027448</v>
      </c>
      <c r="L23" s="28">
        <f>'[2]Bieu 7'!L16</f>
        <v>8909</v>
      </c>
      <c r="M23" s="28">
        <f>'[2]Bieu 7'!M16</f>
        <v>644951295</v>
      </c>
      <c r="N23" s="28">
        <f>'[2]Bieu 7'!N16</f>
        <v>25400529</v>
      </c>
      <c r="O23" s="28">
        <f>'[2]Bieu 7'!O16</f>
        <v>1863479</v>
      </c>
      <c r="P23" s="28">
        <f>'[2]Bieu 7'!P16</f>
        <v>0</v>
      </c>
      <c r="Q23" s="28">
        <f>'[2]Bieu 7'!Q16</f>
        <v>88092430</v>
      </c>
      <c r="R23" s="28">
        <f>'[2]Bieu 7'!R16</f>
        <v>52582849</v>
      </c>
      <c r="S23" s="28">
        <f t="shared" si="1"/>
        <v>812890582</v>
      </c>
      <c r="T23" s="27">
        <f t="shared" si="2"/>
        <v>0.030595748355283375</v>
      </c>
      <c r="W23" s="15">
        <f t="shared" si="3"/>
        <v>846275740</v>
      </c>
      <c r="X23" s="15" t="e">
        <f>K23+M23+O23+Q23+#REF!</f>
        <v>#REF!</v>
      </c>
      <c r="Y23" s="15">
        <f t="shared" si="4"/>
        <v>651842222</v>
      </c>
      <c r="Z23" s="16" t="e">
        <f t="shared" si="5"/>
        <v>#REF!</v>
      </c>
      <c r="AA23" s="16" t="e">
        <f t="shared" si="6"/>
        <v>#REF!</v>
      </c>
      <c r="AB23" s="40">
        <v>44</v>
      </c>
      <c r="AC23" s="14">
        <v>23</v>
      </c>
    </row>
    <row r="24" spans="1:29" s="14" customFormat="1" ht="20.25" customHeight="1">
      <c r="A24" s="20">
        <v>10</v>
      </c>
      <c r="B24" s="18" t="str">
        <f>'[1]Bieu 7'!B14</f>
        <v>Bình Thuận</v>
      </c>
      <c r="C24" s="28">
        <f>'[1]Bieu 7'!C14</f>
        <v>1059619149</v>
      </c>
      <c r="D24" s="28">
        <f>'[1]Bieu 7'!D14</f>
        <v>973966260</v>
      </c>
      <c r="E24" s="28">
        <f>'[1]Bieu 7'!E14</f>
        <v>85652889</v>
      </c>
      <c r="F24" s="28">
        <f>'[1]Bieu 7'!F14</f>
        <v>1739990</v>
      </c>
      <c r="G24" s="28">
        <f>'[1]Bieu 7'!G14</f>
        <v>0</v>
      </c>
      <c r="H24" s="28">
        <f>'[1]Bieu 7'!H14</f>
        <v>1057881159</v>
      </c>
      <c r="I24" s="28">
        <f>'[1]Bieu 7'!I14</f>
        <v>1028237617</v>
      </c>
      <c r="J24" s="28">
        <f>'[1]Bieu 7'!J14</f>
        <v>17222587</v>
      </c>
      <c r="K24" s="28">
        <f>'[1]Bieu 7'!K14</f>
        <v>4343549</v>
      </c>
      <c r="L24" s="28">
        <f>'[1]Bieu 7'!L14</f>
        <v>0</v>
      </c>
      <c r="M24" s="28">
        <f>'[1]Bieu 7'!M14</f>
        <v>549194651</v>
      </c>
      <c r="N24" s="28">
        <f>'[1]Bieu 7'!N14</f>
        <v>64196113</v>
      </c>
      <c r="O24" s="28">
        <f>'[1]Bieu 7'!O14</f>
        <v>5862355</v>
      </c>
      <c r="P24" s="28">
        <f>'[1]Bieu 7'!P14</f>
        <v>0</v>
      </c>
      <c r="Q24" s="28">
        <f>'[1]Bieu 7'!Q14</f>
        <v>387418362</v>
      </c>
      <c r="R24" s="28">
        <f>'[1]Bieu 7'!R14</f>
        <v>29643542</v>
      </c>
      <c r="S24" s="28">
        <f t="shared" si="1"/>
        <v>1036315023</v>
      </c>
      <c r="T24" s="27">
        <f t="shared" si="2"/>
        <v>0.020973883510429867</v>
      </c>
      <c r="W24" s="15">
        <f t="shared" si="3"/>
        <v>1042396562</v>
      </c>
      <c r="X24" s="15" t="e">
        <f>K24+M24+O24+Q24+#REF!</f>
        <v>#REF!</v>
      </c>
      <c r="Y24" s="15">
        <f t="shared" si="4"/>
        <v>559400555</v>
      </c>
      <c r="Z24" s="16" t="e">
        <f t="shared" si="5"/>
        <v>#REF!</v>
      </c>
      <c r="AA24" s="16" t="e">
        <f t="shared" si="6"/>
        <v>#REF!</v>
      </c>
      <c r="AB24" s="40">
        <v>21</v>
      </c>
      <c r="AC24" s="14">
        <v>17</v>
      </c>
    </row>
    <row r="25" spans="1:29" s="14" customFormat="1" ht="20.25" customHeight="1">
      <c r="A25" s="17">
        <v>11</v>
      </c>
      <c r="B25" s="18" t="str">
        <f>'[2]Bieu 7'!B17</f>
        <v>BR-V Tàu</v>
      </c>
      <c r="C25" s="28">
        <f>'[2]Bieu 7'!C17</f>
        <v>1695358888.75</v>
      </c>
      <c r="D25" s="28">
        <f>'[2]Bieu 7'!D17</f>
        <v>1432561435.547</v>
      </c>
      <c r="E25" s="28">
        <f>'[2]Bieu 7'!E17</f>
        <v>262797453.203</v>
      </c>
      <c r="F25" s="28">
        <f>'[2]Bieu 7'!F17</f>
        <v>1690441</v>
      </c>
      <c r="G25" s="28">
        <f>'[2]Bieu 7'!G17</f>
        <v>0</v>
      </c>
      <c r="H25" s="28">
        <f>'[2]Bieu 7'!H17</f>
        <v>1693668447.75</v>
      </c>
      <c r="I25" s="28">
        <f>'[2]Bieu 7'!I17</f>
        <v>1537921012.682</v>
      </c>
      <c r="J25" s="28">
        <f>'[2]Bieu 7'!J17</f>
        <v>27579672.4</v>
      </c>
      <c r="K25" s="28">
        <f>'[2]Bieu 7'!K17</f>
        <v>4929267.5</v>
      </c>
      <c r="L25" s="28">
        <f>'[2]Bieu 7'!L17</f>
        <v>0</v>
      </c>
      <c r="M25" s="28">
        <f>'[2]Bieu 7'!M17</f>
        <v>1264066736.775</v>
      </c>
      <c r="N25" s="28">
        <f>'[2]Bieu 7'!N17</f>
        <v>199944697.507</v>
      </c>
      <c r="O25" s="28">
        <f>'[2]Bieu 7'!O17</f>
        <v>8675897.5</v>
      </c>
      <c r="P25" s="28">
        <f>'[2]Bieu 7'!P17</f>
        <v>0</v>
      </c>
      <c r="Q25" s="28">
        <f>'[2]Bieu 7'!Q17</f>
        <v>32724741</v>
      </c>
      <c r="R25" s="28">
        <f>'[2]Bieu 7'!R17</f>
        <v>155747435.06800002</v>
      </c>
      <c r="S25" s="28">
        <f t="shared" si="1"/>
        <v>1661159507.8500001</v>
      </c>
      <c r="T25" s="27">
        <f t="shared" si="2"/>
        <v>0.02113823768056023</v>
      </c>
      <c r="W25" s="15">
        <f t="shared" si="3"/>
        <v>1667779216.35</v>
      </c>
      <c r="X25" s="15" t="e">
        <f>K25+M25+O25+Q25+#REF!</f>
        <v>#REF!</v>
      </c>
      <c r="Y25" s="15">
        <f t="shared" si="4"/>
        <v>1277671901.775</v>
      </c>
      <c r="Z25" s="16" t="e">
        <f t="shared" si="5"/>
        <v>#REF!</v>
      </c>
      <c r="AA25" s="16" t="e">
        <f t="shared" si="6"/>
        <v>#REF!</v>
      </c>
      <c r="AB25" s="40">
        <v>39</v>
      </c>
      <c r="AC25" s="14">
        <v>11</v>
      </c>
    </row>
    <row r="26" spans="1:29" s="14" customFormat="1" ht="20.25" customHeight="1">
      <c r="A26" s="20">
        <v>12</v>
      </c>
      <c r="B26" s="18" t="str">
        <f>'[2]Bieu 7'!B18</f>
        <v>Cà Mau</v>
      </c>
      <c r="C26" s="28">
        <f>'[2]Bieu 7'!C18</f>
        <v>492946570</v>
      </c>
      <c r="D26" s="28">
        <f>'[2]Bieu 7'!D18</f>
        <v>438044470</v>
      </c>
      <c r="E26" s="28">
        <f>'[2]Bieu 7'!E18</f>
        <v>54902100</v>
      </c>
      <c r="F26" s="28">
        <f>'[2]Bieu 7'!F18</f>
        <v>3981566</v>
      </c>
      <c r="G26" s="28">
        <f>'[2]Bieu 7'!G18</f>
        <v>0</v>
      </c>
      <c r="H26" s="28">
        <f>'[2]Bieu 7'!H18</f>
        <v>488965004</v>
      </c>
      <c r="I26" s="28">
        <f>'[2]Bieu 7'!I18</f>
        <v>456117735</v>
      </c>
      <c r="J26" s="28">
        <f>'[2]Bieu 7'!J18</f>
        <v>5081430</v>
      </c>
      <c r="K26" s="28">
        <f>'[2]Bieu 7'!K18</f>
        <v>2120370</v>
      </c>
      <c r="L26" s="28">
        <f>'[2]Bieu 7'!L18</f>
        <v>11985</v>
      </c>
      <c r="M26" s="28">
        <f>'[2]Bieu 7'!M18</f>
        <v>304673132</v>
      </c>
      <c r="N26" s="28">
        <f>'[2]Bieu 7'!N18</f>
        <v>33409076</v>
      </c>
      <c r="O26" s="28">
        <f>'[2]Bieu 7'!O18</f>
        <v>1316858</v>
      </c>
      <c r="P26" s="28">
        <f>'[2]Bieu 7'!P18</f>
        <v>0</v>
      </c>
      <c r="Q26" s="28">
        <f>'[2]Bieu 7'!Q18</f>
        <v>109504884</v>
      </c>
      <c r="R26" s="28">
        <f>'[2]Bieu 7'!R18</f>
        <v>32847269</v>
      </c>
      <c r="S26" s="28">
        <f t="shared" si="1"/>
        <v>481751219</v>
      </c>
      <c r="T26" s="27">
        <f t="shared" si="2"/>
        <v>0.015815620499825555</v>
      </c>
      <c r="W26" s="15">
        <f t="shared" si="3"/>
        <v>487865140</v>
      </c>
      <c r="X26" s="15" t="e">
        <f>K26+M26+O26+Q26+#REF!</f>
        <v>#REF!</v>
      </c>
      <c r="Y26" s="15">
        <f t="shared" si="4"/>
        <v>308110360</v>
      </c>
      <c r="Z26" s="16" t="e">
        <f t="shared" si="5"/>
        <v>#REF!</v>
      </c>
      <c r="AA26" s="16" t="e">
        <f t="shared" si="6"/>
        <v>#REF!</v>
      </c>
      <c r="AB26" s="40">
        <v>53</v>
      </c>
      <c r="AC26" s="14">
        <v>34</v>
      </c>
    </row>
    <row r="27" spans="1:29" s="14" customFormat="1" ht="20.25" customHeight="1">
      <c r="A27" s="17">
        <v>13</v>
      </c>
      <c r="B27" s="18" t="str">
        <f>'[1]Bieu 7'!B15</f>
        <v>Cao Bằng</v>
      </c>
      <c r="C27" s="28">
        <f>'[1]Bieu 7'!C15</f>
        <v>31038048</v>
      </c>
      <c r="D27" s="28">
        <f>'[1]Bieu 7'!D15</f>
        <v>22948558</v>
      </c>
      <c r="E27" s="28">
        <f>'[1]Bieu 7'!E15</f>
        <v>8089490</v>
      </c>
      <c r="F27" s="28">
        <f>'[1]Bieu 7'!F15</f>
        <v>0</v>
      </c>
      <c r="G27" s="28">
        <f>'[1]Bieu 7'!G15</f>
        <v>0</v>
      </c>
      <c r="H27" s="28">
        <f>'[1]Bieu 7'!H15</f>
        <v>31038048</v>
      </c>
      <c r="I27" s="28">
        <f>'[1]Bieu 7'!I15</f>
        <v>22468073</v>
      </c>
      <c r="J27" s="28">
        <f>'[1]Bieu 7'!J15</f>
        <v>965768</v>
      </c>
      <c r="K27" s="28">
        <f>'[1]Bieu 7'!K15</f>
        <v>13600</v>
      </c>
      <c r="L27" s="28">
        <f>'[1]Bieu 7'!L15</f>
        <v>19500</v>
      </c>
      <c r="M27" s="28">
        <f>'[1]Bieu 7'!M15</f>
        <v>19006847</v>
      </c>
      <c r="N27" s="28">
        <f>'[1]Bieu 7'!N15</f>
        <v>1716681</v>
      </c>
      <c r="O27" s="28">
        <f>'[1]Bieu 7'!O15</f>
        <v>0</v>
      </c>
      <c r="P27" s="28">
        <f>'[1]Bieu 7'!P15</f>
        <v>0</v>
      </c>
      <c r="Q27" s="28">
        <f>'[1]Bieu 7'!Q15</f>
        <v>745677</v>
      </c>
      <c r="R27" s="28">
        <f>'[1]Bieu 7'!R15</f>
        <v>8569975</v>
      </c>
      <c r="S27" s="28">
        <f t="shared" si="1"/>
        <v>30039180</v>
      </c>
      <c r="T27" s="27">
        <f t="shared" si="2"/>
        <v>0.044457217136511885</v>
      </c>
      <c r="W27" s="15">
        <f t="shared" si="3"/>
        <v>30072280</v>
      </c>
      <c r="X27" s="15" t="e">
        <f>K27+M27+O27+Q27+#REF!</f>
        <v>#REF!</v>
      </c>
      <c r="Y27" s="15">
        <f t="shared" si="4"/>
        <v>19020447</v>
      </c>
      <c r="Z27" s="16" t="e">
        <f t="shared" si="5"/>
        <v>#REF!</v>
      </c>
      <c r="AA27" s="16" t="e">
        <f t="shared" si="6"/>
        <v>#REF!</v>
      </c>
      <c r="AB27" s="40">
        <v>47</v>
      </c>
      <c r="AC27" s="14">
        <v>59</v>
      </c>
    </row>
    <row r="28" spans="1:29" s="14" customFormat="1" ht="20.25" customHeight="1">
      <c r="A28" s="20">
        <v>14</v>
      </c>
      <c r="B28" s="18" t="str">
        <f>'[2]Bieu 7'!B19</f>
        <v>Cần Thơ</v>
      </c>
      <c r="C28" s="28">
        <f>'[2]Bieu 7'!C19</f>
        <v>2136607258.7</v>
      </c>
      <c r="D28" s="28">
        <f>'[2]Bieu 7'!D19</f>
        <v>1822344022</v>
      </c>
      <c r="E28" s="28">
        <f>'[2]Bieu 7'!E19</f>
        <v>314263236.7</v>
      </c>
      <c r="F28" s="28">
        <f>'[2]Bieu 7'!F19</f>
        <v>5442095</v>
      </c>
      <c r="G28" s="28">
        <f>'[2]Bieu 7'!G19</f>
        <v>815036</v>
      </c>
      <c r="H28" s="28">
        <f>'[2]Bieu 7'!H19</f>
        <v>2131165163.7</v>
      </c>
      <c r="I28" s="28">
        <f>'[2]Bieu 7'!I19</f>
        <v>1983304384.7</v>
      </c>
      <c r="J28" s="28">
        <f>'[2]Bieu 7'!J19</f>
        <v>56655807.7</v>
      </c>
      <c r="K28" s="28">
        <f>'[2]Bieu 7'!K19</f>
        <v>10391408</v>
      </c>
      <c r="L28" s="28">
        <f>'[2]Bieu 7'!L19</f>
        <v>0</v>
      </c>
      <c r="M28" s="28">
        <f>'[2]Bieu 7'!M19</f>
        <v>1504387258</v>
      </c>
      <c r="N28" s="28">
        <f>'[2]Bieu 7'!N19</f>
        <v>144188631</v>
      </c>
      <c r="O28" s="28">
        <f>'[2]Bieu 7'!O19</f>
        <v>51498470</v>
      </c>
      <c r="P28" s="28">
        <f>'[2]Bieu 7'!P19</f>
        <v>2546188</v>
      </c>
      <c r="Q28" s="28">
        <f>'[2]Bieu 7'!Q19</f>
        <v>213636622</v>
      </c>
      <c r="R28" s="28">
        <f>'[2]Bieu 7'!R19</f>
        <v>147860779</v>
      </c>
      <c r="S28" s="28">
        <f t="shared" si="1"/>
        <v>2064117948</v>
      </c>
      <c r="T28" s="27">
        <f t="shared" si="2"/>
        <v>0.03380581226826751</v>
      </c>
      <c r="W28" s="15">
        <f t="shared" si="3"/>
        <v>2079951451</v>
      </c>
      <c r="X28" s="15" t="e">
        <f>K28+M28+O28+Q28+#REF!</f>
        <v>#REF!</v>
      </c>
      <c r="Y28" s="15">
        <f t="shared" si="4"/>
        <v>1566277136</v>
      </c>
      <c r="Z28" s="16" t="e">
        <f t="shared" si="5"/>
        <v>#REF!</v>
      </c>
      <c r="AA28" s="16" t="e">
        <f t="shared" si="6"/>
        <v>#REF!</v>
      </c>
      <c r="AB28" s="40">
        <v>27</v>
      </c>
      <c r="AC28" s="14">
        <v>7</v>
      </c>
    </row>
    <row r="29" spans="1:29" s="14" customFormat="1" ht="20.25" customHeight="1">
      <c r="A29" s="17">
        <v>15</v>
      </c>
      <c r="B29" s="18" t="str">
        <f>'[2]Bieu 7'!B20</f>
        <v>Đà Nẵng</v>
      </c>
      <c r="C29" s="28">
        <f>'[2]Bieu 7'!C20</f>
        <v>2006501852</v>
      </c>
      <c r="D29" s="28">
        <f>'[2]Bieu 7'!D20</f>
        <v>1855457799</v>
      </c>
      <c r="E29" s="28">
        <f>'[2]Bieu 7'!E20</f>
        <v>151044053</v>
      </c>
      <c r="F29" s="28">
        <f>'[2]Bieu 7'!F20</f>
        <v>4059597</v>
      </c>
      <c r="G29" s="28">
        <f>'[2]Bieu 7'!G20</f>
        <v>0</v>
      </c>
      <c r="H29" s="28">
        <f>'[2]Bieu 7'!H20</f>
        <v>2002442255</v>
      </c>
      <c r="I29" s="28">
        <f>'[2]Bieu 7'!I20</f>
        <v>1889565531</v>
      </c>
      <c r="J29" s="28">
        <f>'[2]Bieu 7'!J20</f>
        <v>38336236</v>
      </c>
      <c r="K29" s="28">
        <f>'[2]Bieu 7'!K20</f>
        <v>4271066</v>
      </c>
      <c r="L29" s="28">
        <f>'[2]Bieu 7'!L20</f>
        <v>0</v>
      </c>
      <c r="M29" s="28">
        <f>'[2]Bieu 7'!M20</f>
        <v>1278126958</v>
      </c>
      <c r="N29" s="28">
        <f>'[2]Bieu 7'!N20</f>
        <v>26294680</v>
      </c>
      <c r="O29" s="28">
        <f>'[2]Bieu 7'!O20</f>
        <v>425367058</v>
      </c>
      <c r="P29" s="28">
        <f>'[2]Bieu 7'!P20</f>
        <v>1382249</v>
      </c>
      <c r="Q29" s="28">
        <f>'[2]Bieu 7'!Q20</f>
        <v>115787284</v>
      </c>
      <c r="R29" s="28">
        <f>'[2]Bieu 7'!R20</f>
        <v>112876724</v>
      </c>
      <c r="S29" s="28">
        <f t="shared" si="1"/>
        <v>1959834953</v>
      </c>
      <c r="T29" s="27">
        <f t="shared" si="2"/>
        <v>0.022548729483571426</v>
      </c>
      <c r="W29" s="15">
        <f t="shared" si="3"/>
        <v>1968165616</v>
      </c>
      <c r="X29" s="15" t="e">
        <f>K29+M29+O29+Q29+#REF!</f>
        <v>#REF!</v>
      </c>
      <c r="Y29" s="15">
        <f t="shared" si="4"/>
        <v>1707765082</v>
      </c>
      <c r="Z29" s="16" t="e">
        <f t="shared" si="5"/>
        <v>#REF!</v>
      </c>
      <c r="AA29" s="16" t="e">
        <f t="shared" si="6"/>
        <v>#REF!</v>
      </c>
      <c r="AB29" s="40">
        <v>41</v>
      </c>
      <c r="AC29" s="14">
        <v>9</v>
      </c>
    </row>
    <row r="30" spans="1:29" s="14" customFormat="1" ht="20.25" customHeight="1">
      <c r="A30" s="20">
        <v>16</v>
      </c>
      <c r="B30" s="18" t="str">
        <f>'[1]Bieu 7'!B16</f>
        <v>Đắk Lắc</v>
      </c>
      <c r="C30" s="28">
        <f>'[1]Bieu 7'!C16</f>
        <v>791275110</v>
      </c>
      <c r="D30" s="28">
        <f>'[1]Bieu 7'!D16</f>
        <v>594068493</v>
      </c>
      <c r="E30" s="28">
        <f>'[1]Bieu 7'!E16</f>
        <v>197206617</v>
      </c>
      <c r="F30" s="28">
        <f>'[1]Bieu 7'!F16</f>
        <v>1144594</v>
      </c>
      <c r="G30" s="28">
        <f>'[1]Bieu 7'!G16</f>
        <v>0</v>
      </c>
      <c r="H30" s="28">
        <f>'[1]Bieu 7'!H16</f>
        <v>790130516</v>
      </c>
      <c r="I30" s="28">
        <f>'[1]Bieu 7'!I16</f>
        <v>745746148</v>
      </c>
      <c r="J30" s="28">
        <f>'[1]Bieu 7'!J16</f>
        <v>35752151</v>
      </c>
      <c r="K30" s="28">
        <f>'[1]Bieu 7'!K16</f>
        <v>11405536</v>
      </c>
      <c r="L30" s="28">
        <f>'[1]Bieu 7'!L16</f>
        <v>0</v>
      </c>
      <c r="M30" s="28">
        <f>'[1]Bieu 7'!M16</f>
        <v>579114196</v>
      </c>
      <c r="N30" s="28">
        <f>'[1]Bieu 7'!N16</f>
        <v>56518552</v>
      </c>
      <c r="O30" s="28">
        <f>'[1]Bieu 7'!O16</f>
        <v>672311</v>
      </c>
      <c r="P30" s="28">
        <f>'[1]Bieu 7'!P16</f>
        <v>0</v>
      </c>
      <c r="Q30" s="28">
        <f>'[1]Bieu 7'!Q16</f>
        <v>62283402</v>
      </c>
      <c r="R30" s="28">
        <f>'[1]Bieu 7'!R16</f>
        <v>44384368</v>
      </c>
      <c r="S30" s="28">
        <f t="shared" si="1"/>
        <v>742972829</v>
      </c>
      <c r="T30" s="27">
        <f t="shared" si="2"/>
        <v>0.06323557570692273</v>
      </c>
      <c r="W30" s="15">
        <f t="shared" si="3"/>
        <v>755522959</v>
      </c>
      <c r="X30" s="15" t="e">
        <f>K30+M30+O30+Q30+#REF!</f>
        <v>#REF!</v>
      </c>
      <c r="Y30" s="15">
        <f t="shared" si="4"/>
        <v>591192043</v>
      </c>
      <c r="Z30" s="16" t="e">
        <f t="shared" si="5"/>
        <v>#REF!</v>
      </c>
      <c r="AA30" s="16" t="e">
        <f t="shared" si="6"/>
        <v>#REF!</v>
      </c>
      <c r="AB30" s="40">
        <v>9</v>
      </c>
      <c r="AC30" s="14">
        <v>29</v>
      </c>
    </row>
    <row r="31" spans="1:29" s="14" customFormat="1" ht="20.25" customHeight="1">
      <c r="A31" s="17">
        <v>17</v>
      </c>
      <c r="B31" s="18" t="str">
        <f>'[1]Bieu 7'!B17</f>
        <v>Đắk Nông</v>
      </c>
      <c r="C31" s="28">
        <f>'[1]Bieu 7'!C17</f>
        <v>915556083</v>
      </c>
      <c r="D31" s="28">
        <f>'[1]Bieu 7'!D17</f>
        <v>844056552</v>
      </c>
      <c r="E31" s="28">
        <f>'[1]Bieu 7'!E17</f>
        <v>71499531</v>
      </c>
      <c r="F31" s="28">
        <f>'[1]Bieu 7'!F17</f>
        <v>11699425</v>
      </c>
      <c r="G31" s="28">
        <f>'[1]Bieu 7'!G17</f>
        <v>0</v>
      </c>
      <c r="H31" s="28">
        <f>'[1]Bieu 7'!H17</f>
        <v>903856658</v>
      </c>
      <c r="I31" s="28">
        <f>'[1]Bieu 7'!I17</f>
        <v>863435027</v>
      </c>
      <c r="J31" s="28">
        <f>'[1]Bieu 7'!J17</f>
        <v>31702906</v>
      </c>
      <c r="K31" s="28">
        <f>'[1]Bieu 7'!K17</f>
        <v>1519322</v>
      </c>
      <c r="L31" s="28">
        <f>'[1]Bieu 7'!L17</f>
        <v>0</v>
      </c>
      <c r="M31" s="28">
        <f>'[1]Bieu 7'!M17</f>
        <v>796665100</v>
      </c>
      <c r="N31" s="28">
        <f>'[1]Bieu 7'!N17</f>
        <v>27791495</v>
      </c>
      <c r="O31" s="28">
        <f>'[1]Bieu 7'!O17</f>
        <v>0</v>
      </c>
      <c r="P31" s="28">
        <f>'[1]Bieu 7'!P17</f>
        <v>0</v>
      </c>
      <c r="Q31" s="28">
        <f>'[1]Bieu 7'!Q17</f>
        <v>5756204</v>
      </c>
      <c r="R31" s="28">
        <f>'[1]Bieu 7'!R17</f>
        <v>40421631</v>
      </c>
      <c r="S31" s="28">
        <f t="shared" si="1"/>
        <v>870634430</v>
      </c>
      <c r="T31" s="27">
        <f t="shared" si="2"/>
        <v>0.03847681291715769</v>
      </c>
      <c r="W31" s="15">
        <f t="shared" si="3"/>
        <v>883853177</v>
      </c>
      <c r="X31" s="15" t="e">
        <f>K31+M31+O31+Q31+#REF!</f>
        <v>#REF!</v>
      </c>
      <c r="Y31" s="15">
        <f t="shared" si="4"/>
        <v>798184422</v>
      </c>
      <c r="Z31" s="16" t="e">
        <f t="shared" si="5"/>
        <v>#REF!</v>
      </c>
      <c r="AA31" s="16" t="e">
        <f t="shared" si="6"/>
        <v>#REF!</v>
      </c>
      <c r="AB31" s="40">
        <v>59</v>
      </c>
      <c r="AC31" s="14">
        <v>20</v>
      </c>
    </row>
    <row r="32" spans="1:29" s="14" customFormat="1" ht="20.25" customHeight="1">
      <c r="A32" s="20">
        <v>18</v>
      </c>
      <c r="B32" s="18" t="str">
        <f>'[1]Bieu 7'!B18</f>
        <v>Điện Biên</v>
      </c>
      <c r="C32" s="28">
        <f>'[1]Bieu 7'!C18</f>
        <v>24974232.075000003</v>
      </c>
      <c r="D32" s="28">
        <f>'[1]Bieu 7'!D18</f>
        <v>15130338.1</v>
      </c>
      <c r="E32" s="28">
        <f>'[1]Bieu 7'!E18</f>
        <v>9843893.975</v>
      </c>
      <c r="F32" s="28">
        <f>'[1]Bieu 7'!F18</f>
        <v>2141708</v>
      </c>
      <c r="G32" s="28">
        <f>'[1]Bieu 7'!G18</f>
        <v>0</v>
      </c>
      <c r="H32" s="28">
        <f>'[1]Bieu 7'!H18</f>
        <v>22832524.075000003</v>
      </c>
      <c r="I32" s="28">
        <f>'[1]Bieu 7'!I18</f>
        <v>12668059.975</v>
      </c>
      <c r="J32" s="28">
        <f>'[1]Bieu 7'!J18</f>
        <v>1459998.375</v>
      </c>
      <c r="K32" s="28">
        <f>'[1]Bieu 7'!K18</f>
        <v>1300198</v>
      </c>
      <c r="L32" s="28">
        <f>'[1]Bieu 7'!L18</f>
        <v>4900</v>
      </c>
      <c r="M32" s="28">
        <f>'[1]Bieu 7'!M18</f>
        <v>6463890.6</v>
      </c>
      <c r="N32" s="28">
        <f>'[1]Bieu 7'!N18</f>
        <v>2743813</v>
      </c>
      <c r="O32" s="28">
        <f>'[1]Bieu 7'!O18</f>
        <v>682500</v>
      </c>
      <c r="P32" s="28">
        <f>'[1]Bieu 7'!P18</f>
        <v>0</v>
      </c>
      <c r="Q32" s="28">
        <f>'[1]Bieu 7'!Q18</f>
        <v>12760</v>
      </c>
      <c r="R32" s="28">
        <f>'[1]Bieu 7'!R18</f>
        <v>10164464.1</v>
      </c>
      <c r="S32" s="28">
        <f t="shared" si="1"/>
        <v>20067427.7</v>
      </c>
      <c r="T32" s="27">
        <f t="shared" si="2"/>
        <v>0.21827307262965498</v>
      </c>
      <c r="W32" s="15">
        <f t="shared" si="3"/>
        <v>23514233.700000003</v>
      </c>
      <c r="X32" s="15" t="e">
        <f>K32+M32+O32+Q32+#REF!</f>
        <v>#REF!</v>
      </c>
      <c r="Y32" s="15">
        <f t="shared" si="4"/>
        <v>8446588.6</v>
      </c>
      <c r="Z32" s="16" t="e">
        <f t="shared" si="5"/>
        <v>#REF!</v>
      </c>
      <c r="AA32" s="16" t="e">
        <f t="shared" si="6"/>
        <v>#REF!</v>
      </c>
      <c r="AB32" s="40">
        <v>3</v>
      </c>
      <c r="AC32" s="14">
        <v>61</v>
      </c>
    </row>
    <row r="33" spans="1:29" s="14" customFormat="1" ht="20.25" customHeight="1">
      <c r="A33" s="17">
        <v>19</v>
      </c>
      <c r="B33" s="18" t="str">
        <f>'[2]Bieu 7'!B21</f>
        <v>Đồng Nai</v>
      </c>
      <c r="C33" s="28">
        <f>'[2]Bieu 7'!C21</f>
        <v>2771304733</v>
      </c>
      <c r="D33" s="28">
        <f>'[2]Bieu 7'!D21</f>
        <v>2193651988</v>
      </c>
      <c r="E33" s="28">
        <f>'[2]Bieu 7'!E21</f>
        <v>577652745</v>
      </c>
      <c r="F33" s="28">
        <f>'[2]Bieu 7'!F21</f>
        <v>6859817</v>
      </c>
      <c r="G33" s="28">
        <f>'[2]Bieu 7'!G21</f>
        <v>9993322</v>
      </c>
      <c r="H33" s="28">
        <f>'[2]Bieu 7'!H21</f>
        <v>2764444916</v>
      </c>
      <c r="I33" s="28">
        <f>'[2]Bieu 7'!I21</f>
        <v>2591673470</v>
      </c>
      <c r="J33" s="28">
        <f>'[2]Bieu 7'!J21</f>
        <v>62973134</v>
      </c>
      <c r="K33" s="28">
        <f>'[2]Bieu 7'!K21</f>
        <v>14789768</v>
      </c>
      <c r="L33" s="28">
        <f>'[2]Bieu 7'!L21</f>
        <v>1400</v>
      </c>
      <c r="M33" s="28">
        <f>'[2]Bieu 7'!M21</f>
        <v>1659087457</v>
      </c>
      <c r="N33" s="28">
        <f>'[2]Bieu 7'!N21</f>
        <v>479242620</v>
      </c>
      <c r="O33" s="28">
        <f>'[2]Bieu 7'!O21</f>
        <v>8973616</v>
      </c>
      <c r="P33" s="28">
        <f>'[2]Bieu 7'!P21</f>
        <v>123000</v>
      </c>
      <c r="Q33" s="28">
        <f>'[2]Bieu 7'!Q21</f>
        <v>366482475</v>
      </c>
      <c r="R33" s="28">
        <f>'[2]Bieu 7'!R21</f>
        <v>172771446</v>
      </c>
      <c r="S33" s="28">
        <f t="shared" si="1"/>
        <v>2686680614</v>
      </c>
      <c r="T33" s="27">
        <f t="shared" si="2"/>
        <v>0.03000543968990044</v>
      </c>
      <c r="W33" s="15">
        <f t="shared" si="3"/>
        <v>2708331599</v>
      </c>
      <c r="X33" s="15" t="e">
        <f>K33+M33+O33+Q33+#REF!</f>
        <v>#REF!</v>
      </c>
      <c r="Y33" s="15">
        <f t="shared" si="4"/>
        <v>1682850841</v>
      </c>
      <c r="Z33" s="16" t="e">
        <f t="shared" si="5"/>
        <v>#REF!</v>
      </c>
      <c r="AA33" s="16" t="e">
        <f t="shared" si="6"/>
        <v>#REF!</v>
      </c>
      <c r="AB33" s="40">
        <v>26</v>
      </c>
      <c r="AC33" s="14">
        <v>6</v>
      </c>
    </row>
    <row r="34" spans="1:29" s="14" customFormat="1" ht="20.25" customHeight="1">
      <c r="A34" s="20">
        <v>20</v>
      </c>
      <c r="B34" s="18" t="str">
        <f>'[2]Bieu 7'!B22</f>
        <v>Đồng Tháp</v>
      </c>
      <c r="C34" s="28">
        <f>'[2]Bieu 7'!C22</f>
        <v>991962573</v>
      </c>
      <c r="D34" s="28">
        <f>'[2]Bieu 7'!D22</f>
        <v>806487350</v>
      </c>
      <c r="E34" s="28">
        <f>'[2]Bieu 7'!E22</f>
        <v>185475223</v>
      </c>
      <c r="F34" s="28">
        <f>'[2]Bieu 7'!F22</f>
        <v>18822311</v>
      </c>
      <c r="G34" s="28">
        <f>'[2]Bieu 7'!G22</f>
        <v>0</v>
      </c>
      <c r="H34" s="28">
        <f>'[2]Bieu 7'!H22</f>
        <v>973140262</v>
      </c>
      <c r="I34" s="28">
        <f>'[2]Bieu 7'!I22</f>
        <v>869815883</v>
      </c>
      <c r="J34" s="28">
        <f>'[2]Bieu 7'!J22</f>
        <v>39886083</v>
      </c>
      <c r="K34" s="28">
        <f>'[2]Bieu 7'!K22</f>
        <v>2365860</v>
      </c>
      <c r="L34" s="28">
        <f>'[2]Bieu 7'!L22</f>
        <v>0</v>
      </c>
      <c r="M34" s="28">
        <f>'[2]Bieu 7'!M22</f>
        <v>650570326</v>
      </c>
      <c r="N34" s="28">
        <f>'[2]Bieu 7'!N22</f>
        <v>47839542</v>
      </c>
      <c r="O34" s="28">
        <f>'[2]Bieu 7'!O22</f>
        <v>794475</v>
      </c>
      <c r="P34" s="28">
        <f>'[2]Bieu 7'!P22</f>
        <v>2000000</v>
      </c>
      <c r="Q34" s="28">
        <f>'[2]Bieu 7'!Q22</f>
        <v>126359597</v>
      </c>
      <c r="R34" s="28">
        <f>'[2]Bieu 7'!R22</f>
        <v>103324379</v>
      </c>
      <c r="S34" s="28">
        <f t="shared" si="1"/>
        <v>930888319</v>
      </c>
      <c r="T34" s="27">
        <f t="shared" si="2"/>
        <v>0.0485757317448295</v>
      </c>
      <c r="W34" s="15">
        <f t="shared" si="3"/>
        <v>952076490</v>
      </c>
      <c r="X34" s="15" t="e">
        <f>K34+M34+O34+Q34+#REF!</f>
        <v>#REF!</v>
      </c>
      <c r="Y34" s="15">
        <f t="shared" si="4"/>
        <v>653730661</v>
      </c>
      <c r="Z34" s="16" t="e">
        <f t="shared" si="5"/>
        <v>#REF!</v>
      </c>
      <c r="AA34" s="16" t="e">
        <f t="shared" si="6"/>
        <v>#REF!</v>
      </c>
      <c r="AB34" s="40">
        <v>15</v>
      </c>
      <c r="AC34" s="14">
        <v>18</v>
      </c>
    </row>
    <row r="35" spans="1:29" s="14" customFormat="1" ht="20.25" customHeight="1">
      <c r="A35" s="17">
        <v>21</v>
      </c>
      <c r="B35" s="18" t="str">
        <f>'[1]Bieu 7'!B19</f>
        <v>Gia Lai</v>
      </c>
      <c r="C35" s="28">
        <f>'[1]Bieu 7'!C19</f>
        <v>765331513</v>
      </c>
      <c r="D35" s="28">
        <f>'[1]Bieu 7'!D19</f>
        <v>671617230</v>
      </c>
      <c r="E35" s="28">
        <f>'[1]Bieu 7'!E19</f>
        <v>93714283</v>
      </c>
      <c r="F35" s="28">
        <f>'[1]Bieu 7'!F19</f>
        <v>933817</v>
      </c>
      <c r="G35" s="28">
        <f>'[1]Bieu 7'!G19</f>
        <v>0</v>
      </c>
      <c r="H35" s="28">
        <f>'[1]Bieu 7'!H19</f>
        <v>764901191</v>
      </c>
      <c r="I35" s="28">
        <f>'[1]Bieu 7'!I19</f>
        <v>703573171</v>
      </c>
      <c r="J35" s="28">
        <f>'[1]Bieu 7'!J19</f>
        <v>19346557</v>
      </c>
      <c r="K35" s="28">
        <f>'[1]Bieu 7'!K19</f>
        <v>15111376</v>
      </c>
      <c r="L35" s="28">
        <f>'[1]Bieu 7'!L19</f>
        <v>13667</v>
      </c>
      <c r="M35" s="28">
        <f>'[1]Bieu 7'!M19</f>
        <v>577260858</v>
      </c>
      <c r="N35" s="28">
        <f>'[1]Bieu 7'!N19</f>
        <v>58048807</v>
      </c>
      <c r="O35" s="28">
        <f>'[1]Bieu 7'!O19</f>
        <v>9041617</v>
      </c>
      <c r="P35" s="28">
        <f>'[1]Bieu 7'!P19</f>
        <v>1408952</v>
      </c>
      <c r="Q35" s="28">
        <f>'[1]Bieu 7'!Q19</f>
        <v>23341337</v>
      </c>
      <c r="R35" s="28">
        <f>'[1]Bieu 7'!R19</f>
        <v>61328020</v>
      </c>
      <c r="S35" s="28">
        <f t="shared" si="1"/>
        <v>730429591</v>
      </c>
      <c r="T35" s="27">
        <f t="shared" si="2"/>
        <v>0.0489950461740958</v>
      </c>
      <c r="W35" s="15">
        <f t="shared" si="3"/>
        <v>745984956</v>
      </c>
      <c r="X35" s="15" t="e">
        <f>K35+M35+O35+Q35+#REF!</f>
        <v>#REF!</v>
      </c>
      <c r="Y35" s="15">
        <f t="shared" si="4"/>
        <v>601413851</v>
      </c>
      <c r="Z35" s="16" t="e">
        <f t="shared" si="5"/>
        <v>#REF!</v>
      </c>
      <c r="AA35" s="16" t="e">
        <f t="shared" si="6"/>
        <v>#REF!</v>
      </c>
      <c r="AB35" s="40">
        <v>23</v>
      </c>
      <c r="AC35" s="14">
        <v>26</v>
      </c>
    </row>
    <row r="36" spans="1:29" s="14" customFormat="1" ht="20.25" customHeight="1">
      <c r="A36" s="20">
        <v>22</v>
      </c>
      <c r="B36" s="18" t="str">
        <f>'[1]Bieu 7'!B20</f>
        <v>Hà Giang</v>
      </c>
      <c r="C36" s="28">
        <f>'[1]Bieu 7'!C20</f>
        <v>26221710</v>
      </c>
      <c r="D36" s="28">
        <f>'[1]Bieu 7'!D20</f>
        <v>20867769</v>
      </c>
      <c r="E36" s="28">
        <f>'[1]Bieu 7'!E20</f>
        <v>5353941</v>
      </c>
      <c r="F36" s="28">
        <f>'[1]Bieu 7'!F20</f>
        <v>396456</v>
      </c>
      <c r="G36" s="28">
        <f>'[1]Bieu 7'!G20</f>
        <v>0</v>
      </c>
      <c r="H36" s="28">
        <f>'[1]Bieu 7'!H20</f>
        <v>26220110</v>
      </c>
      <c r="I36" s="28">
        <f>'[1]Bieu 7'!I20</f>
        <v>20739826</v>
      </c>
      <c r="J36" s="28">
        <f>'[1]Bieu 7'!J20</f>
        <v>971636</v>
      </c>
      <c r="K36" s="28">
        <f>'[1]Bieu 7'!K20</f>
        <v>72602</v>
      </c>
      <c r="L36" s="28">
        <f>'[1]Bieu 7'!L20</f>
        <v>6500</v>
      </c>
      <c r="M36" s="28">
        <f>'[1]Bieu 7'!M20</f>
        <v>13530472</v>
      </c>
      <c r="N36" s="28">
        <f>'[1]Bieu 7'!N20</f>
        <v>5818546</v>
      </c>
      <c r="O36" s="28">
        <f>'[1]Bieu 7'!O20</f>
        <v>0</v>
      </c>
      <c r="P36" s="28">
        <f>'[1]Bieu 7'!P20</f>
        <v>0</v>
      </c>
      <c r="Q36" s="28">
        <f>'[1]Bieu 7'!Q20</f>
        <v>340070</v>
      </c>
      <c r="R36" s="28">
        <f>'[1]Bieu 7'!R20</f>
        <v>5480284</v>
      </c>
      <c r="S36" s="28">
        <f t="shared" si="1"/>
        <v>25169372</v>
      </c>
      <c r="T36" s="27">
        <f t="shared" si="2"/>
        <v>0.050662816554005806</v>
      </c>
      <c r="W36" s="15">
        <f t="shared" si="3"/>
        <v>25250074</v>
      </c>
      <c r="X36" s="15" t="e">
        <f>K36+M36+O36+Q36+#REF!</f>
        <v>#REF!</v>
      </c>
      <c r="Y36" s="15">
        <f t="shared" si="4"/>
        <v>13603074</v>
      </c>
      <c r="Z36" s="16" t="e">
        <f t="shared" si="5"/>
        <v>#REF!</v>
      </c>
      <c r="AA36" s="16" t="e">
        <f t="shared" si="6"/>
        <v>#REF!</v>
      </c>
      <c r="AB36" s="40">
        <v>12</v>
      </c>
      <c r="AC36" s="14">
        <v>60</v>
      </c>
    </row>
    <row r="37" spans="1:29" s="14" customFormat="1" ht="20.25" customHeight="1">
      <c r="A37" s="17">
        <v>23</v>
      </c>
      <c r="B37" s="18" t="str">
        <f>'[1]Bieu 7'!B21</f>
        <v>Hà Nam</v>
      </c>
      <c r="C37" s="28">
        <f>'[1]Bieu 7'!C21</f>
        <v>167264962</v>
      </c>
      <c r="D37" s="28">
        <f>'[1]Bieu 7'!D21</f>
        <v>162368189</v>
      </c>
      <c r="E37" s="28">
        <f>'[1]Bieu 7'!E21</f>
        <v>4896773</v>
      </c>
      <c r="F37" s="28">
        <f>'[1]Bieu 7'!F21</f>
        <v>13163</v>
      </c>
      <c r="G37" s="28">
        <f>'[1]Bieu 7'!G21</f>
        <v>0</v>
      </c>
      <c r="H37" s="28">
        <f>'[1]Bieu 7'!H21</f>
        <v>167251799</v>
      </c>
      <c r="I37" s="28">
        <f>'[1]Bieu 7'!I21</f>
        <v>151336267</v>
      </c>
      <c r="J37" s="28">
        <f>'[1]Bieu 7'!J21</f>
        <v>3265365</v>
      </c>
      <c r="K37" s="28">
        <f>'[1]Bieu 7'!K21</f>
        <v>39837</v>
      </c>
      <c r="L37" s="28">
        <f>'[1]Bieu 7'!L21</f>
        <v>0</v>
      </c>
      <c r="M37" s="28">
        <f>'[1]Bieu 7'!M21</f>
        <v>140907981</v>
      </c>
      <c r="N37" s="28">
        <f>'[1]Bieu 7'!N21</f>
        <v>2356718</v>
      </c>
      <c r="O37" s="28">
        <f>'[1]Bieu 7'!O21</f>
        <v>480900</v>
      </c>
      <c r="P37" s="28">
        <f>'[1]Bieu 7'!P21</f>
        <v>0</v>
      </c>
      <c r="Q37" s="28">
        <f>'[1]Bieu 7'!Q21</f>
        <v>4285466</v>
      </c>
      <c r="R37" s="28">
        <f>'[1]Bieu 7'!R21</f>
        <v>15915532</v>
      </c>
      <c r="S37" s="28">
        <f t="shared" si="1"/>
        <v>163946597</v>
      </c>
      <c r="T37" s="27">
        <f t="shared" si="2"/>
        <v>0.021840118469421476</v>
      </c>
      <c r="W37" s="15">
        <f t="shared" si="3"/>
        <v>163999597</v>
      </c>
      <c r="X37" s="15" t="e">
        <f>K37+M37+O37+Q37+#REF!</f>
        <v>#REF!</v>
      </c>
      <c r="Y37" s="15">
        <f t="shared" si="4"/>
        <v>141428718</v>
      </c>
      <c r="Z37" s="16" t="e">
        <f t="shared" si="5"/>
        <v>#REF!</v>
      </c>
      <c r="AA37" s="16" t="e">
        <f t="shared" si="6"/>
        <v>#REF!</v>
      </c>
      <c r="AB37" s="40">
        <v>61</v>
      </c>
      <c r="AC37" s="14">
        <v>49</v>
      </c>
    </row>
    <row r="38" spans="1:29" s="14" customFormat="1" ht="20.25" customHeight="1">
      <c r="A38" s="20">
        <v>24</v>
      </c>
      <c r="B38" s="18" t="str">
        <f>'[1]Bieu 7'!B22</f>
        <v>Hà Nội</v>
      </c>
      <c r="C38" s="28">
        <f>'[1]Bieu 7'!C22</f>
        <v>9820109029.594</v>
      </c>
      <c r="D38" s="28">
        <f>'[1]Bieu 7'!D22</f>
        <v>6495385461.6</v>
      </c>
      <c r="E38" s="28">
        <f>'[1]Bieu 7'!E22</f>
        <v>3324723567.994</v>
      </c>
      <c r="F38" s="28">
        <f>'[1]Bieu 7'!F22</f>
        <v>403383209</v>
      </c>
      <c r="G38" s="28">
        <f>'[1]Bieu 7'!G22</f>
        <v>0</v>
      </c>
      <c r="H38" s="28">
        <f>'[1]Bieu 7'!H22</f>
        <v>9416725820.594</v>
      </c>
      <c r="I38" s="28">
        <f>'[1]Bieu 7'!I22</f>
        <v>8873489598.094</v>
      </c>
      <c r="J38" s="28">
        <f>'[1]Bieu 7'!J22</f>
        <v>126342413.17199999</v>
      </c>
      <c r="K38" s="28">
        <f>'[1]Bieu 7'!K22</f>
        <v>36797659</v>
      </c>
      <c r="L38" s="28">
        <f>'[1]Bieu 7'!L22</f>
        <v>167206</v>
      </c>
      <c r="M38" s="28">
        <f>'[1]Bieu 7'!M22</f>
        <v>7642580410.122</v>
      </c>
      <c r="N38" s="28">
        <f>'[1]Bieu 7'!N22</f>
        <v>392095527.8</v>
      </c>
      <c r="O38" s="28">
        <f>'[1]Bieu 7'!O22</f>
        <v>147339573</v>
      </c>
      <c r="P38" s="28">
        <f>'[1]Bieu 7'!P22</f>
        <v>15889737</v>
      </c>
      <c r="Q38" s="28">
        <f>'[1]Bieu 7'!Q22</f>
        <v>512277072</v>
      </c>
      <c r="R38" s="28">
        <f>'[1]Bieu 7'!R22</f>
        <v>543236222.5</v>
      </c>
      <c r="S38" s="28">
        <f t="shared" si="1"/>
        <v>9253418542.422</v>
      </c>
      <c r="T38" s="27">
        <f t="shared" si="2"/>
        <v>0.018403952173120023</v>
      </c>
      <c r="W38" s="15">
        <f t="shared" si="3"/>
        <v>9693766616.421999</v>
      </c>
      <c r="X38" s="15" t="e">
        <f>K38+M38+O38+Q38+#REF!</f>
        <v>#REF!</v>
      </c>
      <c r="Y38" s="15">
        <f t="shared" si="4"/>
        <v>7826717642.122</v>
      </c>
      <c r="Z38" s="16" t="e">
        <f t="shared" si="5"/>
        <v>#REF!</v>
      </c>
      <c r="AA38" s="16" t="e">
        <f t="shared" si="6"/>
        <v>#REF!</v>
      </c>
      <c r="AB38" s="40">
        <v>38</v>
      </c>
      <c r="AC38" s="14">
        <v>2</v>
      </c>
    </row>
    <row r="39" spans="1:29" s="14" customFormat="1" ht="20.25" customHeight="1">
      <c r="A39" s="17">
        <v>25</v>
      </c>
      <c r="B39" s="18" t="str">
        <f>'[1]Bieu 7'!B23</f>
        <v>Hà Tĩnh</v>
      </c>
      <c r="C39" s="28">
        <f>'[1]Bieu 7'!C23</f>
        <v>54172305</v>
      </c>
      <c r="D39" s="28">
        <f>'[1]Bieu 7'!D23</f>
        <v>42970557</v>
      </c>
      <c r="E39" s="28">
        <f>'[1]Bieu 7'!E23</f>
        <v>11201748</v>
      </c>
      <c r="F39" s="28">
        <f>'[1]Bieu 7'!F23</f>
        <v>1852196</v>
      </c>
      <c r="G39" s="28">
        <f>'[1]Bieu 7'!G23</f>
        <v>0</v>
      </c>
      <c r="H39" s="28">
        <f>'[1]Bieu 7'!H23</f>
        <v>52320109</v>
      </c>
      <c r="I39" s="28">
        <f>'[1]Bieu 7'!I23</f>
        <v>42270377</v>
      </c>
      <c r="J39" s="28">
        <f>'[1]Bieu 7'!J23</f>
        <v>2820537</v>
      </c>
      <c r="K39" s="28">
        <f>'[1]Bieu 7'!K23</f>
        <v>166350</v>
      </c>
      <c r="L39" s="28">
        <f>'[1]Bieu 7'!L23</f>
        <v>0</v>
      </c>
      <c r="M39" s="28">
        <f>'[1]Bieu 7'!M23</f>
        <v>37406460</v>
      </c>
      <c r="N39" s="28">
        <f>'[1]Bieu 7'!N23</f>
        <v>1268801</v>
      </c>
      <c r="O39" s="28">
        <f>'[1]Bieu 7'!O23</f>
        <v>56665</v>
      </c>
      <c r="P39" s="28">
        <f>'[1]Bieu 7'!P23</f>
        <v>0</v>
      </c>
      <c r="Q39" s="28">
        <f>'[1]Bieu 7'!Q23</f>
        <v>551564</v>
      </c>
      <c r="R39" s="28">
        <f>'[1]Bieu 7'!R23</f>
        <v>10049732</v>
      </c>
      <c r="S39" s="28">
        <f t="shared" si="1"/>
        <v>49333222</v>
      </c>
      <c r="T39" s="27">
        <f t="shared" si="2"/>
        <v>0.07066147056128692</v>
      </c>
      <c r="W39" s="15">
        <f t="shared" si="3"/>
        <v>51351768</v>
      </c>
      <c r="X39" s="15" t="e">
        <f>K39+M39+O39+Q39+#REF!</f>
        <v>#REF!</v>
      </c>
      <c r="Y39" s="15">
        <f t="shared" si="4"/>
        <v>37629475</v>
      </c>
      <c r="Z39" s="16" t="e">
        <f t="shared" si="5"/>
        <v>#REF!</v>
      </c>
      <c r="AA39" s="16" t="e">
        <f t="shared" si="6"/>
        <v>#REF!</v>
      </c>
      <c r="AB39" s="40">
        <v>5</v>
      </c>
      <c r="AC39" s="14">
        <v>57</v>
      </c>
    </row>
    <row r="40" spans="1:29" s="14" customFormat="1" ht="20.25" customHeight="1">
      <c r="A40" s="20">
        <v>26</v>
      </c>
      <c r="B40" s="18" t="str">
        <f>'[1]Bieu 7'!B24</f>
        <v>Hải Dương</v>
      </c>
      <c r="C40" s="28">
        <f>'[1]Bieu 7'!C24</f>
        <v>1335713753</v>
      </c>
      <c r="D40" s="28">
        <f>'[1]Bieu 7'!D24</f>
        <v>1253488358</v>
      </c>
      <c r="E40" s="28">
        <f>'[1]Bieu 7'!E24</f>
        <v>82225395</v>
      </c>
      <c r="F40" s="28">
        <f>'[1]Bieu 7'!F24</f>
        <v>1704193</v>
      </c>
      <c r="G40" s="28">
        <f>'[1]Bieu 7'!G24</f>
        <v>0</v>
      </c>
      <c r="H40" s="28">
        <f>'[1]Bieu 7'!H24</f>
        <v>1334009560</v>
      </c>
      <c r="I40" s="28">
        <f>'[1]Bieu 7'!I24</f>
        <v>1302178597</v>
      </c>
      <c r="J40" s="28">
        <f>'[1]Bieu 7'!J24</f>
        <v>13889584</v>
      </c>
      <c r="K40" s="28">
        <f>'[1]Bieu 7'!K24</f>
        <v>545816</v>
      </c>
      <c r="L40" s="28">
        <f>'[1]Bieu 7'!L24</f>
        <v>10451010</v>
      </c>
      <c r="M40" s="28">
        <f>'[1]Bieu 7'!M24</f>
        <v>168237866</v>
      </c>
      <c r="N40" s="28">
        <f>'[1]Bieu 7'!N24</f>
        <v>30513102</v>
      </c>
      <c r="O40" s="28">
        <f>'[1]Bieu 7'!O24</f>
        <v>1044223364</v>
      </c>
      <c r="P40" s="28">
        <f>'[1]Bieu 7'!P24</f>
        <v>0</v>
      </c>
      <c r="Q40" s="28">
        <f>'[1]Bieu 7'!Q24</f>
        <v>34317855</v>
      </c>
      <c r="R40" s="28">
        <f>'[1]Bieu 7'!R24</f>
        <v>31830963</v>
      </c>
      <c r="S40" s="28">
        <f t="shared" si="1"/>
        <v>1309123150</v>
      </c>
      <c r="T40" s="27">
        <f t="shared" si="2"/>
        <v>0.019111364644860615</v>
      </c>
      <c r="W40" s="15">
        <f t="shared" si="3"/>
        <v>1321824169</v>
      </c>
      <c r="X40" s="15" t="e">
        <f>K40+M40+O40+Q40+#REF!</f>
        <v>#REF!</v>
      </c>
      <c r="Y40" s="15">
        <f t="shared" si="4"/>
        <v>1213007046</v>
      </c>
      <c r="Z40" s="16" t="e">
        <f t="shared" si="5"/>
        <v>#REF!</v>
      </c>
      <c r="AA40" s="16" t="e">
        <f t="shared" si="6"/>
        <v>#REF!</v>
      </c>
      <c r="AB40" s="40">
        <v>62</v>
      </c>
      <c r="AC40" s="14">
        <v>12</v>
      </c>
    </row>
    <row r="41" spans="1:29" s="14" customFormat="1" ht="20.25" customHeight="1">
      <c r="A41" s="17">
        <v>27</v>
      </c>
      <c r="B41" s="18" t="str">
        <f>'[1]Bieu 7'!B25</f>
        <v>Hải Phòng</v>
      </c>
      <c r="C41" s="28">
        <f>'[1]Bieu 7'!C25</f>
        <v>3082742314</v>
      </c>
      <c r="D41" s="28">
        <f>'[1]Bieu 7'!D25</f>
        <v>2857248833</v>
      </c>
      <c r="E41" s="28">
        <f>'[1]Bieu 7'!E25</f>
        <v>225493481</v>
      </c>
      <c r="F41" s="28">
        <f>'[1]Bieu 7'!F25</f>
        <v>15626145</v>
      </c>
      <c r="G41" s="28">
        <f>'[1]Bieu 7'!G25</f>
        <v>0</v>
      </c>
      <c r="H41" s="28">
        <f>'[1]Bieu 7'!H25</f>
        <v>3067116169</v>
      </c>
      <c r="I41" s="28">
        <f>'[1]Bieu 7'!I25</f>
        <v>2985970984</v>
      </c>
      <c r="J41" s="28">
        <f>'[1]Bieu 7'!J25</f>
        <v>20538570</v>
      </c>
      <c r="K41" s="28">
        <f>'[1]Bieu 7'!K25</f>
        <v>1317173</v>
      </c>
      <c r="L41" s="28">
        <f>'[1]Bieu 7'!L25</f>
        <v>0</v>
      </c>
      <c r="M41" s="28">
        <f>'[1]Bieu 7'!M25</f>
        <v>2701679883</v>
      </c>
      <c r="N41" s="28">
        <f>'[1]Bieu 7'!N25</f>
        <v>14557043</v>
      </c>
      <c r="O41" s="28">
        <f>'[1]Bieu 7'!O25</f>
        <v>35512083</v>
      </c>
      <c r="P41" s="28">
        <f>'[1]Bieu 7'!P25</f>
        <v>11255019</v>
      </c>
      <c r="Q41" s="28">
        <f>'[1]Bieu 7'!Q25</f>
        <v>201111213</v>
      </c>
      <c r="R41" s="28">
        <f>'[1]Bieu 7'!R25</f>
        <v>81145185</v>
      </c>
      <c r="S41" s="28">
        <f t="shared" si="1"/>
        <v>3045260426</v>
      </c>
      <c r="T41" s="27">
        <f t="shared" si="2"/>
        <v>0.007319476015377114</v>
      </c>
      <c r="W41" s="15">
        <f t="shared" si="3"/>
        <v>3062203744</v>
      </c>
      <c r="X41" s="15" t="e">
        <f>K41+M41+O41+Q41+#REF!</f>
        <v>#REF!</v>
      </c>
      <c r="Y41" s="15">
        <f t="shared" si="4"/>
        <v>2738509139</v>
      </c>
      <c r="Z41" s="16" t="e">
        <f t="shared" si="5"/>
        <v>#REF!</v>
      </c>
      <c r="AA41" s="16" t="e">
        <f t="shared" si="6"/>
        <v>#REF!</v>
      </c>
      <c r="AB41" s="40">
        <v>63</v>
      </c>
      <c r="AC41" s="14">
        <v>4</v>
      </c>
    </row>
    <row r="42" spans="1:29" s="14" customFormat="1" ht="20.25" customHeight="1">
      <c r="A42" s="20">
        <v>28</v>
      </c>
      <c r="B42" s="18" t="str">
        <f>'[2]Bieu 7'!B23</f>
        <v>Hậu Giang</v>
      </c>
      <c r="C42" s="28">
        <f>'[2]Bieu 7'!C23</f>
        <v>481079993</v>
      </c>
      <c r="D42" s="28">
        <f>'[2]Bieu 7'!D23</f>
        <v>270755612</v>
      </c>
      <c r="E42" s="28">
        <f>'[2]Bieu 7'!E23</f>
        <v>210324381</v>
      </c>
      <c r="F42" s="28">
        <f>'[2]Bieu 7'!F23</f>
        <v>151886</v>
      </c>
      <c r="G42" s="28">
        <f>'[2]Bieu 7'!G23</f>
        <v>151486185</v>
      </c>
      <c r="H42" s="28">
        <f>'[2]Bieu 7'!H23</f>
        <v>480928107</v>
      </c>
      <c r="I42" s="28">
        <f>'[2]Bieu 7'!I23</f>
        <v>470993084</v>
      </c>
      <c r="J42" s="28">
        <f>'[2]Bieu 7'!J23</f>
        <v>14379356</v>
      </c>
      <c r="K42" s="28">
        <f>'[2]Bieu 7'!K23</f>
        <v>3605905</v>
      </c>
      <c r="L42" s="28">
        <f>'[2]Bieu 7'!L23</f>
        <v>0</v>
      </c>
      <c r="M42" s="28">
        <f>'[2]Bieu 7'!M23</f>
        <v>376634510</v>
      </c>
      <c r="N42" s="28">
        <f>'[2]Bieu 7'!N23</f>
        <v>29747103</v>
      </c>
      <c r="O42" s="28">
        <f>'[2]Bieu 7'!O23</f>
        <v>74500</v>
      </c>
      <c r="P42" s="28">
        <f>'[2]Bieu 7'!P23</f>
        <v>652000</v>
      </c>
      <c r="Q42" s="28">
        <f>'[2]Bieu 7'!Q23</f>
        <v>45899710</v>
      </c>
      <c r="R42" s="28">
        <f>'[2]Bieu 7'!R23</f>
        <v>9935023</v>
      </c>
      <c r="S42" s="28">
        <f t="shared" si="1"/>
        <v>462942846</v>
      </c>
      <c r="T42" s="27">
        <f t="shared" si="2"/>
        <v>0.03818582822332907</v>
      </c>
      <c r="W42" s="15">
        <f t="shared" si="3"/>
        <v>466700637</v>
      </c>
      <c r="X42" s="15" t="e">
        <f>K42+M42+O42+Q42+#REF!</f>
        <v>#REF!</v>
      </c>
      <c r="Y42" s="15">
        <f t="shared" si="4"/>
        <v>380314915</v>
      </c>
      <c r="Z42" s="16" t="e">
        <f t="shared" si="5"/>
        <v>#REF!</v>
      </c>
      <c r="AA42" s="16" t="e">
        <f t="shared" si="6"/>
        <v>#REF!</v>
      </c>
      <c r="AB42" s="40">
        <v>36</v>
      </c>
      <c r="AC42" s="14">
        <v>36</v>
      </c>
    </row>
    <row r="43" spans="1:29" s="14" customFormat="1" ht="20.25" customHeight="1">
      <c r="A43" s="17">
        <v>29</v>
      </c>
      <c r="B43" s="18" t="str">
        <f>'[1]Bieu 7'!B26</f>
        <v>Hòa Bình</v>
      </c>
      <c r="C43" s="28">
        <f>'[1]Bieu 7'!C26</f>
        <v>105206501</v>
      </c>
      <c r="D43" s="28">
        <f>'[1]Bieu 7'!D26</f>
        <v>61818718</v>
      </c>
      <c r="E43" s="28">
        <f>'[1]Bieu 7'!E26</f>
        <v>43387783</v>
      </c>
      <c r="F43" s="28">
        <f>'[1]Bieu 7'!F26</f>
        <v>223549</v>
      </c>
      <c r="G43" s="28">
        <f>'[1]Bieu 7'!G26</f>
        <v>0</v>
      </c>
      <c r="H43" s="28">
        <f>'[1]Bieu 7'!H26</f>
        <v>104982952.229</v>
      </c>
      <c r="I43" s="28">
        <f>'[1]Bieu 7'!I26</f>
        <v>98581267.229</v>
      </c>
      <c r="J43" s="28">
        <f>'[1]Bieu 7'!J26</f>
        <v>2482962</v>
      </c>
      <c r="K43" s="28">
        <f>'[1]Bieu 7'!K26</f>
        <v>371023</v>
      </c>
      <c r="L43" s="28">
        <f>'[1]Bieu 7'!L26</f>
        <v>0</v>
      </c>
      <c r="M43" s="28">
        <f>'[1]Bieu 7'!M26</f>
        <v>86549744</v>
      </c>
      <c r="N43" s="28">
        <f>'[1]Bieu 7'!N26</f>
        <v>3972674.2290000003</v>
      </c>
      <c r="O43" s="28">
        <f>'[1]Bieu 7'!O26</f>
        <v>150140</v>
      </c>
      <c r="P43" s="28">
        <f>'[1]Bieu 7'!P26</f>
        <v>0</v>
      </c>
      <c r="Q43" s="28">
        <f>'[1]Bieu 7'!Q26</f>
        <v>5054724</v>
      </c>
      <c r="R43" s="28">
        <f>'[1]Bieu 7'!R26</f>
        <v>6401685</v>
      </c>
      <c r="S43" s="28">
        <f t="shared" si="1"/>
        <v>102128967.229</v>
      </c>
      <c r="T43" s="27">
        <f t="shared" si="2"/>
        <v>0.028950581385511275</v>
      </c>
      <c r="W43" s="15">
        <f t="shared" si="3"/>
        <v>102723539</v>
      </c>
      <c r="X43" s="15" t="e">
        <f>K43+M43+O43+Q43+#REF!</f>
        <v>#REF!</v>
      </c>
      <c r="Y43" s="15">
        <f t="shared" si="4"/>
        <v>87070907</v>
      </c>
      <c r="Z43" s="16" t="e">
        <f t="shared" si="5"/>
        <v>#REF!</v>
      </c>
      <c r="AA43" s="16" t="e">
        <f t="shared" si="6"/>
        <v>#REF!</v>
      </c>
      <c r="AB43" s="40">
        <v>18</v>
      </c>
      <c r="AC43" s="14">
        <v>52</v>
      </c>
    </row>
    <row r="44" spans="1:29" s="14" customFormat="1" ht="20.25" customHeight="1">
      <c r="A44" s="20">
        <v>30</v>
      </c>
      <c r="B44" s="18" t="str">
        <f>'[2]Bieu 7'!B24</f>
        <v>Hồ Chí Minh</v>
      </c>
      <c r="C44" s="28">
        <f>'[2]Bieu 7'!C24</f>
        <v>40944402581.404</v>
      </c>
      <c r="D44" s="28">
        <f>'[2]Bieu 7'!D24</f>
        <v>36478563852.458</v>
      </c>
      <c r="E44" s="28">
        <f>'[2]Bieu 7'!E24</f>
        <v>4465838728.946</v>
      </c>
      <c r="F44" s="28">
        <f>'[2]Bieu 7'!F24</f>
        <v>72823972.069</v>
      </c>
      <c r="G44" s="28">
        <f>'[2]Bieu 7'!G24</f>
        <v>0</v>
      </c>
      <c r="H44" s="28">
        <f>'[2]Bieu 7'!H24</f>
        <v>40871578609.335</v>
      </c>
      <c r="I44" s="28">
        <f>'[2]Bieu 7'!I24</f>
        <v>29696055228.448997</v>
      </c>
      <c r="J44" s="28">
        <f>'[2]Bieu 7'!J24</f>
        <v>631191708.04</v>
      </c>
      <c r="K44" s="28">
        <f>'[2]Bieu 7'!K24</f>
        <v>112244655.445</v>
      </c>
      <c r="L44" s="28">
        <f>'[2]Bieu 7'!L24</f>
        <v>129160</v>
      </c>
      <c r="M44" s="28">
        <f>'[2]Bieu 7'!M24</f>
        <v>23986907014.794</v>
      </c>
      <c r="N44" s="28">
        <f>'[2]Bieu 7'!N24</f>
        <v>1966045614.095</v>
      </c>
      <c r="O44" s="28">
        <f>'[2]Bieu 7'!O24</f>
        <v>581557750</v>
      </c>
      <c r="P44" s="28">
        <f>'[2]Bieu 7'!P24</f>
        <v>9665580</v>
      </c>
      <c r="Q44" s="28">
        <f>'[2]Bieu 7'!Q24</f>
        <v>2408313746.075</v>
      </c>
      <c r="R44" s="28">
        <f>'[2]Bieu 7'!R24</f>
        <v>11175523380.886</v>
      </c>
      <c r="S44" s="28">
        <f t="shared" si="1"/>
        <v>40128013085.85</v>
      </c>
      <c r="T44" s="27">
        <f t="shared" si="2"/>
        <v>0.025039201933213663</v>
      </c>
      <c r="W44" s="15">
        <f t="shared" si="3"/>
        <v>40313210873.364</v>
      </c>
      <c r="X44" s="15" t="e">
        <f>K44+M44+O44+Q44+#REF!</f>
        <v>#REF!</v>
      </c>
      <c r="Y44" s="15">
        <f t="shared" si="4"/>
        <v>24680709420.239</v>
      </c>
      <c r="Z44" s="16" t="e">
        <f t="shared" si="5"/>
        <v>#REF!</v>
      </c>
      <c r="AA44" s="16" t="e">
        <f t="shared" si="6"/>
        <v>#REF!</v>
      </c>
      <c r="AB44" s="40">
        <v>43</v>
      </c>
      <c r="AC44" s="14">
        <v>1</v>
      </c>
    </row>
    <row r="45" spans="1:29" s="14" customFormat="1" ht="20.25" customHeight="1">
      <c r="A45" s="17">
        <v>31</v>
      </c>
      <c r="B45" s="18" t="str">
        <f>'[1]Bieu 7'!B27</f>
        <v>Hưng Yên</v>
      </c>
      <c r="C45" s="28">
        <f>'[1]Bieu 7'!C27</f>
        <v>407265425.9</v>
      </c>
      <c r="D45" s="28">
        <f>'[1]Bieu 7'!D27</f>
        <v>287914496</v>
      </c>
      <c r="E45" s="28">
        <f>'[1]Bieu 7'!E27</f>
        <v>119350929.9</v>
      </c>
      <c r="F45" s="28">
        <f>'[1]Bieu 7'!F27</f>
        <v>1871249.175</v>
      </c>
      <c r="G45" s="28">
        <f>'[1]Bieu 7'!G27</f>
        <v>21449123</v>
      </c>
      <c r="H45" s="28">
        <f>'[1]Bieu 7'!H27</f>
        <v>405394176.725</v>
      </c>
      <c r="I45" s="28">
        <f>'[1]Bieu 7'!I27</f>
        <v>387245030.18200004</v>
      </c>
      <c r="J45" s="28">
        <f>'[1]Bieu 7'!J27</f>
        <v>2965462.9</v>
      </c>
      <c r="K45" s="28">
        <f>'[1]Bieu 7'!K27</f>
        <v>1004031</v>
      </c>
      <c r="L45" s="28">
        <f>'[1]Bieu 7'!L27</f>
        <v>0</v>
      </c>
      <c r="M45" s="28">
        <f>'[1]Bieu 7'!M27</f>
        <v>246519551.754</v>
      </c>
      <c r="N45" s="28">
        <f>'[1]Bieu 7'!N27</f>
        <v>56903963.228</v>
      </c>
      <c r="O45" s="28">
        <f>'[1]Bieu 7'!O27</f>
        <v>0</v>
      </c>
      <c r="P45" s="28">
        <f>'[1]Bieu 7'!P27</f>
        <v>0</v>
      </c>
      <c r="Q45" s="28">
        <f>'[1]Bieu 7'!Q27</f>
        <v>79852021.3</v>
      </c>
      <c r="R45" s="28">
        <f>'[1]Bieu 7'!R27</f>
        <v>18149146.542999998</v>
      </c>
      <c r="S45" s="28">
        <f t="shared" si="1"/>
        <v>401424682.825</v>
      </c>
      <c r="T45" s="27">
        <f t="shared" si="2"/>
        <v>0.010250599983515322</v>
      </c>
      <c r="W45" s="15">
        <f t="shared" si="3"/>
        <v>404299963</v>
      </c>
      <c r="X45" s="15" t="e">
        <f>K45+M45+O45+Q45+#REF!</f>
        <v>#REF!</v>
      </c>
      <c r="Y45" s="15">
        <f t="shared" si="4"/>
        <v>247523582.754</v>
      </c>
      <c r="Z45" s="16" t="e">
        <f t="shared" si="5"/>
        <v>#REF!</v>
      </c>
      <c r="AA45" s="16" t="e">
        <f t="shared" si="6"/>
        <v>#REF!</v>
      </c>
      <c r="AB45" s="40">
        <v>54</v>
      </c>
      <c r="AC45" s="14">
        <v>38</v>
      </c>
    </row>
    <row r="46" spans="1:29" s="14" customFormat="1" ht="20.25" customHeight="1">
      <c r="A46" s="20">
        <v>32</v>
      </c>
      <c r="B46" s="18" t="str">
        <f>'[2]Bieu 7'!B25</f>
        <v>Kiên Giang</v>
      </c>
      <c r="C46" s="28">
        <f>'[2]Bieu 7'!C25</f>
        <v>938283061</v>
      </c>
      <c r="D46" s="28">
        <f>'[2]Bieu 7'!D25</f>
        <v>761741772</v>
      </c>
      <c r="E46" s="28">
        <f>'[2]Bieu 7'!E25</f>
        <v>176541289</v>
      </c>
      <c r="F46" s="28">
        <f>'[2]Bieu 7'!F25</f>
        <v>5370325</v>
      </c>
      <c r="G46" s="28">
        <f>'[2]Bieu 7'!G25</f>
        <v>0</v>
      </c>
      <c r="H46" s="28">
        <f>'[2]Bieu 7'!H25</f>
        <v>932912736</v>
      </c>
      <c r="I46" s="28">
        <f>'[2]Bieu 7'!I25</f>
        <v>882476216</v>
      </c>
      <c r="J46" s="28">
        <f>'[2]Bieu 7'!J25</f>
        <v>50534348</v>
      </c>
      <c r="K46" s="28">
        <f>'[2]Bieu 7'!K25</f>
        <v>9331069</v>
      </c>
      <c r="L46" s="28">
        <f>'[2]Bieu 7'!L25</f>
        <v>0</v>
      </c>
      <c r="M46" s="28">
        <f>'[2]Bieu 7'!M25</f>
        <v>653728879</v>
      </c>
      <c r="N46" s="28">
        <f>'[2]Bieu 7'!N25</f>
        <v>48473822</v>
      </c>
      <c r="O46" s="28">
        <f>'[2]Bieu 7'!O25</f>
        <v>5247745</v>
      </c>
      <c r="P46" s="28">
        <f>'[2]Bieu 7'!P25</f>
        <v>0</v>
      </c>
      <c r="Q46" s="28">
        <f>'[2]Bieu 7'!Q25</f>
        <v>115160353</v>
      </c>
      <c r="R46" s="28">
        <f>'[2]Bieu 7'!R25</f>
        <v>50436520</v>
      </c>
      <c r="S46" s="28">
        <f aca="true" t="shared" si="7" ref="S46:S77">M46+N46+O46+P46+Q46+R46</f>
        <v>873047319</v>
      </c>
      <c r="T46" s="27">
        <f aca="true" t="shared" si="8" ref="T46:T77">(J46+K46+L46)/I46</f>
        <v>0.06783799485424319</v>
      </c>
      <c r="W46" s="15">
        <f t="shared" si="3"/>
        <v>887748713</v>
      </c>
      <c r="X46" s="15" t="e">
        <f>K46+M46+O46+Q46+#REF!</f>
        <v>#REF!</v>
      </c>
      <c r="Y46" s="15">
        <f t="shared" si="4"/>
        <v>668307693</v>
      </c>
      <c r="Z46" s="16" t="e">
        <f t="shared" si="5"/>
        <v>#REF!</v>
      </c>
      <c r="AA46" s="16" t="e">
        <f t="shared" si="6"/>
        <v>#REF!</v>
      </c>
      <c r="AB46" s="40">
        <v>6</v>
      </c>
      <c r="AC46" s="14">
        <v>19</v>
      </c>
    </row>
    <row r="47" spans="1:29" s="14" customFormat="1" ht="20.25" customHeight="1">
      <c r="A47" s="17">
        <v>33</v>
      </c>
      <c r="B47" s="18" t="str">
        <f>'[2]Bieu 7'!B26</f>
        <v>Kon Tum</v>
      </c>
      <c r="C47" s="28">
        <f>'[2]Bieu 7'!C26</f>
        <v>277433538.70099986</v>
      </c>
      <c r="D47" s="28">
        <f>'[2]Bieu 7'!D26</f>
        <v>238360068.07700005</v>
      </c>
      <c r="E47" s="28">
        <f>'[2]Bieu 7'!E26</f>
        <v>39073470.624000005</v>
      </c>
      <c r="F47" s="28">
        <f>'[2]Bieu 7'!F26</f>
        <v>341396.91</v>
      </c>
      <c r="G47" s="28">
        <f>'[2]Bieu 7'!G26</f>
        <v>43292.304</v>
      </c>
      <c r="H47" s="28">
        <f>'[2]Bieu 7'!H26</f>
        <v>277092142.19099987</v>
      </c>
      <c r="I47" s="28">
        <f>'[2]Bieu 7'!I26</f>
        <v>259192518.387</v>
      </c>
      <c r="J47" s="28">
        <f>'[2]Bieu 7'!J26</f>
        <v>4781861.718</v>
      </c>
      <c r="K47" s="28">
        <f>'[2]Bieu 7'!K26</f>
        <v>2884775.9</v>
      </c>
      <c r="L47" s="28">
        <f>'[2]Bieu 7'!L26</f>
        <v>0</v>
      </c>
      <c r="M47" s="28">
        <f>'[2]Bieu 7'!M26</f>
        <v>250000293.258</v>
      </c>
      <c r="N47" s="28">
        <f>'[2]Bieu 7'!N26</f>
        <v>1435016.661</v>
      </c>
      <c r="O47" s="28">
        <f>'[2]Bieu 7'!O26</f>
        <v>90570.85</v>
      </c>
      <c r="P47" s="28">
        <f>'[2]Bieu 7'!P26</f>
        <v>0</v>
      </c>
      <c r="Q47" s="28">
        <f>'[2]Bieu 7'!Q26</f>
        <v>0</v>
      </c>
      <c r="R47" s="28">
        <f>'[2]Bieu 7'!R26</f>
        <v>17899623.804</v>
      </c>
      <c r="S47" s="28">
        <f t="shared" si="7"/>
        <v>269425504.573</v>
      </c>
      <c r="T47" s="27">
        <f t="shared" si="8"/>
        <v>0.029578931003529024</v>
      </c>
      <c r="W47" s="15">
        <f aca="true" t="shared" si="9" ref="W47:W77">C47-J47</f>
        <v>272651676.98299986</v>
      </c>
      <c r="X47" s="15" t="e">
        <f>K47+M47+O47+Q47+#REF!</f>
        <v>#REF!</v>
      </c>
      <c r="Y47" s="15">
        <f aca="true" t="shared" si="10" ref="Y47:Y77">K47+M47+O47</f>
        <v>252975640.008</v>
      </c>
      <c r="Z47" s="16" t="e">
        <f aca="true" t="shared" si="11" ref="Z47:Z77">X47/W47</f>
        <v>#REF!</v>
      </c>
      <c r="AA47" s="16" t="e">
        <f aca="true" t="shared" si="12" ref="AA47:AA77">Y47/X47</f>
        <v>#REF!</v>
      </c>
      <c r="AB47" s="40">
        <v>25</v>
      </c>
      <c r="AC47" s="14">
        <v>43</v>
      </c>
    </row>
    <row r="48" spans="1:29" s="14" customFormat="1" ht="20.25" customHeight="1">
      <c r="A48" s="20">
        <v>34</v>
      </c>
      <c r="B48" s="18" t="str">
        <f>'[2]Bieu 7'!B27</f>
        <v>Khánh Hòa</v>
      </c>
      <c r="C48" s="28">
        <f>'[2]Bieu 7'!C27</f>
        <v>1257524716.463</v>
      </c>
      <c r="D48" s="28">
        <f>'[2]Bieu 7'!D27</f>
        <v>905907948.73</v>
      </c>
      <c r="E48" s="28">
        <f>'[2]Bieu 7'!E27</f>
        <v>351616768.436</v>
      </c>
      <c r="F48" s="28">
        <f>'[2]Bieu 7'!F27</f>
        <v>4877528.646</v>
      </c>
      <c r="G48" s="28">
        <f>'[2]Bieu 7'!G27</f>
        <v>0</v>
      </c>
      <c r="H48" s="28">
        <f>'[2]Bieu 7'!H27</f>
        <v>1252647187.817</v>
      </c>
      <c r="I48" s="28">
        <f>'[2]Bieu 7'!I27</f>
        <v>1218468544.115</v>
      </c>
      <c r="J48" s="28">
        <f>'[2]Bieu 7'!J27</f>
        <v>32925994.589</v>
      </c>
      <c r="K48" s="28">
        <f>'[2]Bieu 7'!K27</f>
        <v>3649373.758</v>
      </c>
      <c r="L48" s="28">
        <f>'[2]Bieu 7'!L27</f>
        <v>11100</v>
      </c>
      <c r="M48" s="28">
        <f>'[2]Bieu 7'!M27</f>
        <v>802539695.6570001</v>
      </c>
      <c r="N48" s="28">
        <f>'[2]Bieu 7'!N27</f>
        <v>97855674.919</v>
      </c>
      <c r="O48" s="28">
        <f>'[2]Bieu 7'!O27</f>
        <v>24776420.096</v>
      </c>
      <c r="P48" s="28">
        <f>'[2]Bieu 7'!P27</f>
        <v>0</v>
      </c>
      <c r="Q48" s="28">
        <f>'[2]Bieu 7'!Q27</f>
        <v>256710285.096</v>
      </c>
      <c r="R48" s="28">
        <f>'[2]Bieu 7'!R27</f>
        <v>34178643.702</v>
      </c>
      <c r="S48" s="28">
        <f t="shared" si="7"/>
        <v>1216060719.47</v>
      </c>
      <c r="T48" s="27">
        <f t="shared" si="8"/>
        <v>0.030026600623960748</v>
      </c>
      <c r="W48" s="15">
        <f t="shared" si="9"/>
        <v>1224598721.874</v>
      </c>
      <c r="X48" s="15" t="e">
        <f>K48+M48+O48+Q48+#REF!</f>
        <v>#REF!</v>
      </c>
      <c r="Y48" s="15">
        <f t="shared" si="10"/>
        <v>830965489.511</v>
      </c>
      <c r="Z48" s="16" t="e">
        <f t="shared" si="11"/>
        <v>#REF!</v>
      </c>
      <c r="AA48" s="16" t="e">
        <f t="shared" si="12"/>
        <v>#REF!</v>
      </c>
      <c r="AB48" s="40">
        <v>51</v>
      </c>
      <c r="AC48" s="14">
        <v>14</v>
      </c>
    </row>
    <row r="49" spans="1:29" s="14" customFormat="1" ht="20.25" customHeight="1">
      <c r="A49" s="17">
        <v>35</v>
      </c>
      <c r="B49" s="18" t="str">
        <f>'[1]Bieu 7'!B28</f>
        <v>Lai Châu</v>
      </c>
      <c r="C49" s="28">
        <f>'[1]Bieu 7'!C28</f>
        <v>12075154</v>
      </c>
      <c r="D49" s="28">
        <f>'[1]Bieu 7'!D28</f>
        <v>8096284</v>
      </c>
      <c r="E49" s="28">
        <f>'[1]Bieu 7'!E28</f>
        <v>3978870</v>
      </c>
      <c r="F49" s="28">
        <f>'[1]Bieu 7'!F28</f>
        <v>59692</v>
      </c>
      <c r="G49" s="28">
        <f>'[1]Bieu 7'!G28</f>
        <v>0</v>
      </c>
      <c r="H49" s="28">
        <f>'[1]Bieu 7'!H28</f>
        <v>12015462</v>
      </c>
      <c r="I49" s="28">
        <f>'[1]Bieu 7'!I28</f>
        <v>9944415</v>
      </c>
      <c r="J49" s="28">
        <f>'[1]Bieu 7'!J28</f>
        <v>2725613</v>
      </c>
      <c r="K49" s="28">
        <f>'[1]Bieu 7'!K28</f>
        <v>49372</v>
      </c>
      <c r="L49" s="28">
        <f>'[1]Bieu 7'!L28</f>
        <v>0</v>
      </c>
      <c r="M49" s="28">
        <f>'[1]Bieu 7'!M28</f>
        <v>2995913</v>
      </c>
      <c r="N49" s="28">
        <f>'[1]Bieu 7'!N28</f>
        <v>3406351</v>
      </c>
      <c r="O49" s="28">
        <f>'[1]Bieu 7'!O28</f>
        <v>0</v>
      </c>
      <c r="P49" s="28">
        <f>'[1]Bieu 7'!P28</f>
        <v>0</v>
      </c>
      <c r="Q49" s="28">
        <f>'[1]Bieu 7'!Q28</f>
        <v>767166</v>
      </c>
      <c r="R49" s="28">
        <f>'[1]Bieu 7'!R28</f>
        <v>2071047</v>
      </c>
      <c r="S49" s="28">
        <f t="shared" si="7"/>
        <v>9240477</v>
      </c>
      <c r="T49" s="27">
        <f t="shared" si="8"/>
        <v>0.2790495971859582</v>
      </c>
      <c r="W49" s="15">
        <f t="shared" si="9"/>
        <v>9349541</v>
      </c>
      <c r="X49" s="15" t="e">
        <f>K49+M49+O49+Q49+#REF!</f>
        <v>#REF!</v>
      </c>
      <c r="Y49" s="15">
        <f t="shared" si="10"/>
        <v>3045285</v>
      </c>
      <c r="Z49" s="16" t="e">
        <f t="shared" si="11"/>
        <v>#REF!</v>
      </c>
      <c r="AA49" s="16" t="e">
        <f t="shared" si="12"/>
        <v>#REF!</v>
      </c>
      <c r="AB49" s="40">
        <v>2</v>
      </c>
      <c r="AC49" s="14">
        <v>63</v>
      </c>
    </row>
    <row r="50" spans="1:29" s="14" customFormat="1" ht="20.25" customHeight="1">
      <c r="A50" s="20">
        <v>36</v>
      </c>
      <c r="B50" s="18" t="str">
        <f>'[1]Bieu 7'!B29</f>
        <v>Lạng Sơn</v>
      </c>
      <c r="C50" s="28">
        <f>'[1]Bieu 7'!C29</f>
        <v>73782587</v>
      </c>
      <c r="D50" s="28">
        <f>'[1]Bieu 7'!D29</f>
        <v>62089323</v>
      </c>
      <c r="E50" s="28">
        <f>'[1]Bieu 7'!E29</f>
        <v>11693264</v>
      </c>
      <c r="F50" s="28">
        <f>'[1]Bieu 7'!F29</f>
        <v>307127</v>
      </c>
      <c r="G50" s="28">
        <f>'[1]Bieu 7'!G29</f>
        <v>0</v>
      </c>
      <c r="H50" s="28">
        <f>'[1]Bieu 7'!H29</f>
        <v>73475460</v>
      </c>
      <c r="I50" s="28">
        <f>'[1]Bieu 7'!I29</f>
        <v>33293352</v>
      </c>
      <c r="J50" s="28">
        <f>'[1]Bieu 7'!J29</f>
        <v>1901891</v>
      </c>
      <c r="K50" s="28">
        <f>'[1]Bieu 7'!K29</f>
        <v>38015</v>
      </c>
      <c r="L50" s="28">
        <f>'[1]Bieu 7'!L29</f>
        <v>118800</v>
      </c>
      <c r="M50" s="28">
        <f>'[1]Bieu 7'!M29</f>
        <v>27313370</v>
      </c>
      <c r="N50" s="28">
        <f>'[1]Bieu 7'!N29</f>
        <v>3198299</v>
      </c>
      <c r="O50" s="28">
        <f>'[1]Bieu 7'!O29</f>
        <v>43787</v>
      </c>
      <c r="P50" s="28">
        <f>'[1]Bieu 7'!P29</f>
        <v>0</v>
      </c>
      <c r="Q50" s="28">
        <f>'[1]Bieu 7'!Q29</f>
        <v>679190</v>
      </c>
      <c r="R50" s="28">
        <f>'[1]Bieu 7'!R29</f>
        <v>40182108</v>
      </c>
      <c r="S50" s="28">
        <f t="shared" si="7"/>
        <v>71416754</v>
      </c>
      <c r="T50" s="27">
        <f t="shared" si="8"/>
        <v>0.0618353477895527</v>
      </c>
      <c r="W50" s="15">
        <f t="shared" si="9"/>
        <v>71880696</v>
      </c>
      <c r="X50" s="15" t="e">
        <f>K50+M50+O50+Q50+#REF!</f>
        <v>#REF!</v>
      </c>
      <c r="Y50" s="15">
        <f t="shared" si="10"/>
        <v>27395172</v>
      </c>
      <c r="Z50" s="16" t="e">
        <f t="shared" si="11"/>
        <v>#REF!</v>
      </c>
      <c r="AA50" s="16" t="e">
        <f t="shared" si="12"/>
        <v>#REF!</v>
      </c>
      <c r="AB50" s="40">
        <v>10</v>
      </c>
      <c r="AC50" s="14">
        <v>56</v>
      </c>
    </row>
    <row r="51" spans="1:29" s="14" customFormat="1" ht="20.25" customHeight="1">
      <c r="A51" s="17">
        <v>37</v>
      </c>
      <c r="B51" s="18" t="str">
        <f>'[1]Bieu 7'!B30</f>
        <v>Lào Cai</v>
      </c>
      <c r="C51" s="28">
        <f>'[1]Bieu 7'!C30</f>
        <v>77701717.454</v>
      </c>
      <c r="D51" s="28">
        <f>'[1]Bieu 7'!D30</f>
        <v>34751053.45</v>
      </c>
      <c r="E51" s="28">
        <f>'[1]Bieu 7'!E30</f>
        <v>42950664.004</v>
      </c>
      <c r="F51" s="28">
        <f>'[1]Bieu 7'!F30</f>
        <v>449265</v>
      </c>
      <c r="G51" s="28">
        <f>'[1]Bieu 7'!G30</f>
        <v>0</v>
      </c>
      <c r="H51" s="28">
        <f>'[1]Bieu 7'!H30</f>
        <v>77252452.454</v>
      </c>
      <c r="I51" s="28">
        <f>'[1]Bieu 7'!I30</f>
        <v>65975104.004</v>
      </c>
      <c r="J51" s="28">
        <f>'[1]Bieu 7'!J30</f>
        <v>5787551.004</v>
      </c>
      <c r="K51" s="28">
        <f>'[1]Bieu 7'!K30</f>
        <v>107299</v>
      </c>
      <c r="L51" s="28">
        <f>'[1]Bieu 7'!L30</f>
        <v>12656</v>
      </c>
      <c r="M51" s="28">
        <f>'[1]Bieu 7'!M30</f>
        <v>58375994</v>
      </c>
      <c r="N51" s="28">
        <f>'[1]Bieu 7'!N30</f>
        <v>800108</v>
      </c>
      <c r="O51" s="28">
        <f>'[1]Bieu 7'!O30</f>
        <v>0</v>
      </c>
      <c r="P51" s="28">
        <f>'[1]Bieu 7'!P30</f>
        <v>0</v>
      </c>
      <c r="Q51" s="28">
        <f>'[1]Bieu 7'!Q30</f>
        <v>891496</v>
      </c>
      <c r="R51" s="28">
        <f>'[1]Bieu 7'!R30</f>
        <v>11277348.45</v>
      </c>
      <c r="S51" s="28">
        <f t="shared" si="7"/>
        <v>71344946.45</v>
      </c>
      <c r="T51" s="27">
        <f t="shared" si="8"/>
        <v>0.08954144283943583</v>
      </c>
      <c r="W51" s="15">
        <f t="shared" si="9"/>
        <v>71914166.45</v>
      </c>
      <c r="X51" s="15" t="e">
        <f>K51+M51+O51+Q51+#REF!</f>
        <v>#REF!</v>
      </c>
      <c r="Y51" s="15">
        <f t="shared" si="10"/>
        <v>58483293</v>
      </c>
      <c r="Z51" s="16" t="e">
        <f t="shared" si="11"/>
        <v>#REF!</v>
      </c>
      <c r="AA51" s="16" t="e">
        <f t="shared" si="12"/>
        <v>#REF!</v>
      </c>
      <c r="AB51" s="40">
        <v>19</v>
      </c>
      <c r="AC51" s="14">
        <v>58</v>
      </c>
    </row>
    <row r="52" spans="1:29" s="14" customFormat="1" ht="20.25" customHeight="1">
      <c r="A52" s="20">
        <v>38</v>
      </c>
      <c r="B52" s="18" t="str">
        <f>'[2]Bieu 7'!B28</f>
        <v>Lâm Đồng</v>
      </c>
      <c r="C52" s="28">
        <f>'[2]Bieu 7'!C28</f>
        <v>2063056371</v>
      </c>
      <c r="D52" s="28">
        <f>'[2]Bieu 7'!D28</f>
        <v>1288089127</v>
      </c>
      <c r="E52" s="28">
        <f>'[2]Bieu 7'!E28</f>
        <v>774967244</v>
      </c>
      <c r="F52" s="28">
        <f>'[2]Bieu 7'!F28</f>
        <v>879289</v>
      </c>
      <c r="G52" s="28">
        <f>'[2]Bieu 7'!G28</f>
        <v>0</v>
      </c>
      <c r="H52" s="28">
        <f>'[2]Bieu 7'!H28</f>
        <v>2062177082</v>
      </c>
      <c r="I52" s="28">
        <f>'[2]Bieu 7'!I28</f>
        <v>2029227725</v>
      </c>
      <c r="J52" s="28">
        <f>'[2]Bieu 7'!J28</f>
        <v>29862565</v>
      </c>
      <c r="K52" s="28">
        <f>'[2]Bieu 7'!K28</f>
        <v>36715543</v>
      </c>
      <c r="L52" s="28">
        <f>'[2]Bieu 7'!L28</f>
        <v>0</v>
      </c>
      <c r="M52" s="28">
        <f>'[2]Bieu 7'!M28</f>
        <v>1426548309</v>
      </c>
      <c r="N52" s="28">
        <f>'[2]Bieu 7'!N28</f>
        <v>300879584</v>
      </c>
      <c r="O52" s="28">
        <f>'[2]Bieu 7'!O28</f>
        <v>3792623</v>
      </c>
      <c r="P52" s="28">
        <f>'[2]Bieu 7'!P28</f>
        <v>8109855</v>
      </c>
      <c r="Q52" s="28">
        <f>'[2]Bieu 7'!Q28</f>
        <v>223319246</v>
      </c>
      <c r="R52" s="28">
        <f>'[2]Bieu 7'!R28</f>
        <v>32949357</v>
      </c>
      <c r="S52" s="28">
        <f t="shared" si="7"/>
        <v>1995598974</v>
      </c>
      <c r="T52" s="27">
        <f t="shared" si="8"/>
        <v>0.03280957931914714</v>
      </c>
      <c r="W52" s="15">
        <f t="shared" si="9"/>
        <v>2033193806</v>
      </c>
      <c r="X52" s="15" t="e">
        <f>K52+M52+O52+Q52+#REF!</f>
        <v>#REF!</v>
      </c>
      <c r="Y52" s="15">
        <f t="shared" si="10"/>
        <v>1467056475</v>
      </c>
      <c r="Z52" s="16" t="e">
        <f t="shared" si="11"/>
        <v>#REF!</v>
      </c>
      <c r="AA52" s="16" t="e">
        <f t="shared" si="12"/>
        <v>#REF!</v>
      </c>
      <c r="AB52" s="40">
        <v>58</v>
      </c>
      <c r="AC52" s="14">
        <v>8</v>
      </c>
    </row>
    <row r="53" spans="1:29" s="14" customFormat="1" ht="20.25" customHeight="1">
      <c r="A53" s="17">
        <v>39</v>
      </c>
      <c r="B53" s="18" t="str">
        <f>'[2]Bieu 7'!B29</f>
        <v>Long An</v>
      </c>
      <c r="C53" s="28">
        <f>'[2]Bieu 7'!C29</f>
        <v>3098601565.0299997</v>
      </c>
      <c r="D53" s="28">
        <f>'[2]Bieu 7'!D29</f>
        <v>2651157736.0299997</v>
      </c>
      <c r="E53" s="28">
        <f>'[2]Bieu 7'!E29</f>
        <v>447443829</v>
      </c>
      <c r="F53" s="28">
        <f>'[2]Bieu 7'!F29</f>
        <v>44565642</v>
      </c>
      <c r="G53" s="28">
        <f>'[2]Bieu 7'!G29</f>
        <v>1569</v>
      </c>
      <c r="H53" s="28">
        <f>'[2]Bieu 7'!H29</f>
        <v>3054035923.0299997</v>
      </c>
      <c r="I53" s="28">
        <f>'[2]Bieu 7'!I29</f>
        <v>2989727179.0299997</v>
      </c>
      <c r="J53" s="28">
        <f>'[2]Bieu 7'!J29</f>
        <v>36639654</v>
      </c>
      <c r="K53" s="28">
        <f>'[2]Bieu 7'!K29</f>
        <v>3096993</v>
      </c>
      <c r="L53" s="28">
        <f>'[2]Bieu 7'!L29</f>
        <v>9750</v>
      </c>
      <c r="M53" s="28">
        <f>'[2]Bieu 7'!M29</f>
        <v>2523818064.0299997</v>
      </c>
      <c r="N53" s="28">
        <f>'[2]Bieu 7'!N29</f>
        <v>272817767</v>
      </c>
      <c r="O53" s="28">
        <f>'[2]Bieu 7'!O29</f>
        <v>87637382</v>
      </c>
      <c r="P53" s="28">
        <f>'[2]Bieu 7'!P29</f>
        <v>350603</v>
      </c>
      <c r="Q53" s="28">
        <f>'[2]Bieu 7'!Q29</f>
        <v>65356966</v>
      </c>
      <c r="R53" s="28">
        <f>'[2]Bieu 7'!R29</f>
        <v>64308744</v>
      </c>
      <c r="S53" s="28">
        <f t="shared" si="7"/>
        <v>3014289526.0299997</v>
      </c>
      <c r="T53" s="27">
        <f t="shared" si="8"/>
        <v>0.013294322397970605</v>
      </c>
      <c r="W53" s="15">
        <f t="shared" si="9"/>
        <v>3061961911.0299997</v>
      </c>
      <c r="X53" s="15" t="e">
        <f>K53+M53+O53+Q53+#REF!</f>
        <v>#REF!</v>
      </c>
      <c r="Y53" s="15">
        <f t="shared" si="10"/>
        <v>2614552439.0299997</v>
      </c>
      <c r="Z53" s="16" t="e">
        <f t="shared" si="11"/>
        <v>#REF!</v>
      </c>
      <c r="AA53" s="16" t="e">
        <f t="shared" si="12"/>
        <v>#REF!</v>
      </c>
      <c r="AB53" s="40">
        <v>52</v>
      </c>
      <c r="AC53" s="14">
        <v>5</v>
      </c>
    </row>
    <row r="54" spans="1:29" s="14" customFormat="1" ht="20.25" customHeight="1">
      <c r="A54" s="20">
        <v>40</v>
      </c>
      <c r="B54" s="18" t="str">
        <f>'[1]Bieu 7'!B31</f>
        <v>Nam Định</v>
      </c>
      <c r="C54" s="28">
        <f>'[1]Bieu 7'!C31</f>
        <v>186066442</v>
      </c>
      <c r="D54" s="28">
        <f>'[1]Bieu 7'!D31</f>
        <v>117607319</v>
      </c>
      <c r="E54" s="28">
        <f>'[1]Bieu 7'!E31</f>
        <v>68459123</v>
      </c>
      <c r="F54" s="28">
        <f>'[1]Bieu 7'!F31</f>
        <v>201439</v>
      </c>
      <c r="G54" s="28">
        <f>'[1]Bieu 7'!G31</f>
        <v>0</v>
      </c>
      <c r="H54" s="28">
        <f>'[1]Bieu 7'!H31</f>
        <v>185865003</v>
      </c>
      <c r="I54" s="28">
        <f>'[1]Bieu 7'!I31</f>
        <v>123649458</v>
      </c>
      <c r="J54" s="28">
        <f>'[1]Bieu 7'!J31</f>
        <v>3703153</v>
      </c>
      <c r="K54" s="28">
        <f>'[1]Bieu 7'!K31</f>
        <v>1806351</v>
      </c>
      <c r="L54" s="28">
        <f>'[1]Bieu 7'!L31</f>
        <v>16200</v>
      </c>
      <c r="M54" s="28">
        <f>'[1]Bieu 7'!M31</f>
        <v>52449758</v>
      </c>
      <c r="N54" s="28">
        <f>'[1]Bieu 7'!N31</f>
        <v>54154674</v>
      </c>
      <c r="O54" s="28">
        <f>'[1]Bieu 7'!O31</f>
        <v>66200</v>
      </c>
      <c r="P54" s="28">
        <f>'[1]Bieu 7'!P31</f>
        <v>0</v>
      </c>
      <c r="Q54" s="28">
        <f>'[1]Bieu 7'!Q31</f>
        <v>11453122</v>
      </c>
      <c r="R54" s="28">
        <f>'[1]Bieu 7'!R31</f>
        <v>62215545</v>
      </c>
      <c r="S54" s="28">
        <f t="shared" si="7"/>
        <v>180339299</v>
      </c>
      <c r="T54" s="27">
        <f t="shared" si="8"/>
        <v>0.04468846114958304</v>
      </c>
      <c r="W54" s="15">
        <f t="shared" si="9"/>
        <v>182363289</v>
      </c>
      <c r="X54" s="15" t="e">
        <f>K54+M54+O54+Q54+#REF!</f>
        <v>#REF!</v>
      </c>
      <c r="Y54" s="15">
        <f t="shared" si="10"/>
        <v>54322309</v>
      </c>
      <c r="Z54" s="16" t="e">
        <f t="shared" si="11"/>
        <v>#REF!</v>
      </c>
      <c r="AA54" s="16" t="e">
        <f t="shared" si="12"/>
        <v>#REF!</v>
      </c>
      <c r="AB54" s="40">
        <v>35</v>
      </c>
      <c r="AC54" s="14">
        <v>48</v>
      </c>
    </row>
    <row r="55" spans="1:29" s="14" customFormat="1" ht="20.25" customHeight="1">
      <c r="A55" s="17">
        <v>41</v>
      </c>
      <c r="B55" s="18" t="str">
        <f>'[1]Bieu 7'!B32</f>
        <v>Ninh Bình</v>
      </c>
      <c r="C55" s="28">
        <f>'[1]Bieu 7'!C32</f>
        <v>275561285</v>
      </c>
      <c r="D55" s="28">
        <f>'[1]Bieu 7'!D32</f>
        <v>245622040</v>
      </c>
      <c r="E55" s="28">
        <f>'[1]Bieu 7'!E32</f>
        <v>29939245</v>
      </c>
      <c r="F55" s="28">
        <f>'[1]Bieu 7'!F32</f>
        <v>60486</v>
      </c>
      <c r="G55" s="28">
        <f>'[1]Bieu 7'!G32</f>
        <v>73989</v>
      </c>
      <c r="H55" s="28">
        <f>'[1]Bieu 7'!H32</f>
        <v>275500799</v>
      </c>
      <c r="I55" s="28">
        <f>'[1]Bieu 7'!I32</f>
        <v>268937456</v>
      </c>
      <c r="J55" s="28">
        <f>'[1]Bieu 7'!J32</f>
        <v>7678827</v>
      </c>
      <c r="K55" s="28">
        <f>'[1]Bieu 7'!K32</f>
        <v>41630</v>
      </c>
      <c r="L55" s="28">
        <f>'[1]Bieu 7'!L32</f>
        <v>11900</v>
      </c>
      <c r="M55" s="28">
        <f>'[1]Bieu 7'!M32</f>
        <v>247593230</v>
      </c>
      <c r="N55" s="28">
        <f>'[1]Bieu 7'!N32</f>
        <v>6088492</v>
      </c>
      <c r="O55" s="28">
        <f>'[1]Bieu 7'!O32</f>
        <v>0</v>
      </c>
      <c r="P55" s="28">
        <f>'[1]Bieu 7'!P32</f>
        <v>7247966</v>
      </c>
      <c r="Q55" s="28">
        <f>'[1]Bieu 7'!Q32</f>
        <v>275411</v>
      </c>
      <c r="R55" s="28">
        <f>'[1]Bieu 7'!R32</f>
        <v>6563343</v>
      </c>
      <c r="S55" s="28">
        <f t="shared" si="7"/>
        <v>267768442</v>
      </c>
      <c r="T55" s="27">
        <f t="shared" si="8"/>
        <v>0.028751506446911584</v>
      </c>
      <c r="W55" s="15">
        <f t="shared" si="9"/>
        <v>267882458</v>
      </c>
      <c r="X55" s="15" t="e">
        <f>K55+M55+O55+Q55+#REF!</f>
        <v>#REF!</v>
      </c>
      <c r="Y55" s="15">
        <f t="shared" si="10"/>
        <v>247634860</v>
      </c>
      <c r="Z55" s="16" t="e">
        <f t="shared" si="11"/>
        <v>#REF!</v>
      </c>
      <c r="AA55" s="16" t="e">
        <f t="shared" si="12"/>
        <v>#REF!</v>
      </c>
      <c r="AB55" s="40">
        <v>32</v>
      </c>
      <c r="AC55" s="14">
        <v>44</v>
      </c>
    </row>
    <row r="56" spans="1:29" s="14" customFormat="1" ht="20.25" customHeight="1">
      <c r="A56" s="20">
        <v>42</v>
      </c>
      <c r="B56" s="18" t="str">
        <f>'[2]Bieu 7'!B30</f>
        <v>Ninh Thuận</v>
      </c>
      <c r="C56" s="28">
        <f>'[2]Bieu 7'!C30</f>
        <v>170637999.95</v>
      </c>
      <c r="D56" s="28">
        <f>'[2]Bieu 7'!D30</f>
        <v>149891792</v>
      </c>
      <c r="E56" s="28">
        <f>'[2]Bieu 7'!E30</f>
        <v>20746207.95</v>
      </c>
      <c r="F56" s="28">
        <f>'[2]Bieu 7'!F30</f>
        <v>1052257</v>
      </c>
      <c r="G56" s="28">
        <f>'[2]Bieu 7'!G30</f>
        <v>0</v>
      </c>
      <c r="H56" s="28">
        <f>'[2]Bieu 7'!H30</f>
        <v>169585742.95</v>
      </c>
      <c r="I56" s="28">
        <f>'[2]Bieu 7'!I30</f>
        <v>158450730.95</v>
      </c>
      <c r="J56" s="28">
        <f>'[2]Bieu 7'!J30</f>
        <v>3785622.95</v>
      </c>
      <c r="K56" s="28">
        <f>'[2]Bieu 7'!K30</f>
        <v>683973</v>
      </c>
      <c r="L56" s="28">
        <f>'[2]Bieu 7'!L30</f>
        <v>0</v>
      </c>
      <c r="M56" s="28">
        <f>'[2]Bieu 7'!M30</f>
        <v>121212271</v>
      </c>
      <c r="N56" s="28">
        <f>'[2]Bieu 7'!N30</f>
        <v>26318743</v>
      </c>
      <c r="O56" s="28">
        <f>'[2]Bieu 7'!O30</f>
        <v>30903</v>
      </c>
      <c r="P56" s="28">
        <f>'[2]Bieu 7'!P30</f>
        <v>0</v>
      </c>
      <c r="Q56" s="28">
        <f>'[2]Bieu 7'!Q30</f>
        <v>6419218</v>
      </c>
      <c r="R56" s="28">
        <f>'[2]Bieu 7'!R30</f>
        <v>11135012</v>
      </c>
      <c r="S56" s="28">
        <f t="shared" si="7"/>
        <v>165116147</v>
      </c>
      <c r="T56" s="27">
        <f t="shared" si="8"/>
        <v>0.028208111904579388</v>
      </c>
      <c r="W56" s="15">
        <f t="shared" si="9"/>
        <v>166852377</v>
      </c>
      <c r="X56" s="15" t="e">
        <f>K56+M56+O56+Q56+#REF!</f>
        <v>#REF!</v>
      </c>
      <c r="Y56" s="15">
        <f t="shared" si="10"/>
        <v>121927147</v>
      </c>
      <c r="Z56" s="16" t="e">
        <f t="shared" si="11"/>
        <v>#REF!</v>
      </c>
      <c r="AA56" s="16" t="e">
        <f t="shared" si="12"/>
        <v>#REF!</v>
      </c>
      <c r="AB56" s="40">
        <v>57</v>
      </c>
      <c r="AC56" s="14">
        <v>50</v>
      </c>
    </row>
    <row r="57" spans="1:29" s="14" customFormat="1" ht="20.25" customHeight="1">
      <c r="A57" s="17">
        <v>43</v>
      </c>
      <c r="B57" s="18" t="str">
        <f>'[1]Bieu 7'!B33</f>
        <v>Nghệ An</v>
      </c>
      <c r="C57" s="28">
        <f>'[1]Bieu 7'!C33</f>
        <v>437744554.54811007</v>
      </c>
      <c r="D57" s="28">
        <f>'[1]Bieu 7'!D33</f>
        <v>274964660.98100007</v>
      </c>
      <c r="E57" s="28">
        <f>'[1]Bieu 7'!E33</f>
        <v>162779893.56711003</v>
      </c>
      <c r="F57" s="28">
        <f>'[1]Bieu 7'!F33</f>
        <v>37892.35</v>
      </c>
      <c r="G57" s="28">
        <f>'[1]Bieu 7'!G33</f>
        <v>0</v>
      </c>
      <c r="H57" s="28">
        <f>'[1]Bieu 7'!H33</f>
        <v>437744554.49110997</v>
      </c>
      <c r="I57" s="28">
        <f>'[1]Bieu 7'!I33</f>
        <v>370417300.54511005</v>
      </c>
      <c r="J57" s="28">
        <f>'[1]Bieu 7'!J33</f>
        <v>4632188.737</v>
      </c>
      <c r="K57" s="28">
        <f>'[1]Bieu 7'!K33</f>
        <v>107652.61700000001</v>
      </c>
      <c r="L57" s="28">
        <f>'[1]Bieu 7'!L33</f>
        <v>18082.34</v>
      </c>
      <c r="M57" s="28">
        <f>'[1]Bieu 7'!M33</f>
        <v>290867721.41310996</v>
      </c>
      <c r="N57" s="28">
        <f>'[1]Bieu 7'!N33</f>
        <v>64019940.095000006</v>
      </c>
      <c r="O57" s="28">
        <f>'[1]Bieu 7'!O33</f>
        <v>9101</v>
      </c>
      <c r="P57" s="28">
        <f>'[1]Bieu 7'!P33</f>
        <v>748440</v>
      </c>
      <c r="Q57" s="28">
        <f>'[1]Bieu 7'!Q33</f>
        <v>10014174.343</v>
      </c>
      <c r="R57" s="28">
        <f>'[1]Bieu 7'!R33</f>
        <v>67327253.946</v>
      </c>
      <c r="S57" s="28">
        <f t="shared" si="7"/>
        <v>432986630.79710996</v>
      </c>
      <c r="T57" s="27">
        <f t="shared" si="8"/>
        <v>0.012844766394545255</v>
      </c>
      <c r="W57" s="15">
        <f t="shared" si="9"/>
        <v>433112365.8111101</v>
      </c>
      <c r="X57" s="15" t="e">
        <f>K57+M57+O57+Q57+#REF!</f>
        <v>#REF!</v>
      </c>
      <c r="Y57" s="15">
        <f t="shared" si="10"/>
        <v>290984475.03010994</v>
      </c>
      <c r="Z57" s="16" t="e">
        <f t="shared" si="11"/>
        <v>#REF!</v>
      </c>
      <c r="AA57" s="16" t="e">
        <f t="shared" si="12"/>
        <v>#REF!</v>
      </c>
      <c r="AB57" s="40">
        <v>45</v>
      </c>
      <c r="AC57" s="14">
        <v>39</v>
      </c>
    </row>
    <row r="58" spans="1:29" s="14" customFormat="1" ht="20.25" customHeight="1">
      <c r="A58" s="20">
        <v>44</v>
      </c>
      <c r="B58" s="18" t="str">
        <f>'[1]Bieu 7'!B34</f>
        <v>Phú Thọ</v>
      </c>
      <c r="C58" s="28">
        <f>'[1]Bieu 7'!C34</f>
        <v>313687990.875</v>
      </c>
      <c r="D58" s="28">
        <f>'[1]Bieu 7'!D34</f>
        <v>221204494.603</v>
      </c>
      <c r="E58" s="28">
        <f>'[1]Bieu 7'!E34</f>
        <v>92483496.272</v>
      </c>
      <c r="F58" s="28">
        <f>'[1]Bieu 7'!F34</f>
        <v>1173433</v>
      </c>
      <c r="G58" s="28">
        <f>'[1]Bieu 7'!G34</f>
        <v>0</v>
      </c>
      <c r="H58" s="28">
        <f>'[1]Bieu 7'!H34</f>
        <v>312514557.875</v>
      </c>
      <c r="I58" s="28">
        <f>'[1]Bieu 7'!I34</f>
        <v>271753652.775</v>
      </c>
      <c r="J58" s="28">
        <f>'[1]Bieu 7'!J34</f>
        <v>8987837.215</v>
      </c>
      <c r="K58" s="28">
        <f>'[1]Bieu 7'!K34</f>
        <v>3010501.8</v>
      </c>
      <c r="L58" s="28">
        <f>'[1]Bieu 7'!L34</f>
        <v>11250</v>
      </c>
      <c r="M58" s="28">
        <f>'[1]Bieu 7'!M34</f>
        <v>240813684.984</v>
      </c>
      <c r="N58" s="28">
        <f>'[1]Bieu 7'!N34</f>
        <v>12833810.804</v>
      </c>
      <c r="O58" s="28">
        <f>'[1]Bieu 7'!O34</f>
        <v>200</v>
      </c>
      <c r="P58" s="28">
        <f>'[1]Bieu 7'!P34</f>
        <v>0</v>
      </c>
      <c r="Q58" s="28">
        <f>'[1]Bieu 7'!Q34</f>
        <v>6096367.972</v>
      </c>
      <c r="R58" s="28">
        <f>'[1]Bieu 7'!R34</f>
        <v>40760905.100000024</v>
      </c>
      <c r="S58" s="28">
        <f t="shared" si="7"/>
        <v>300504968.86</v>
      </c>
      <c r="T58" s="27">
        <f t="shared" si="8"/>
        <v>0.044192925807490104</v>
      </c>
      <c r="W58" s="15">
        <f t="shared" si="9"/>
        <v>304700153.66</v>
      </c>
      <c r="X58" s="15" t="e">
        <f>K58+M58+O58+Q58+#REF!</f>
        <v>#REF!</v>
      </c>
      <c r="Y58" s="15">
        <f t="shared" si="10"/>
        <v>243824386.784</v>
      </c>
      <c r="Z58" s="16" t="e">
        <f t="shared" si="11"/>
        <v>#REF!</v>
      </c>
      <c r="AA58" s="16" t="e">
        <f t="shared" si="12"/>
        <v>#REF!</v>
      </c>
      <c r="AB58" s="40">
        <v>16</v>
      </c>
      <c r="AC58" s="14">
        <v>42</v>
      </c>
    </row>
    <row r="59" spans="1:29" s="14" customFormat="1" ht="20.25" customHeight="1">
      <c r="A59" s="17">
        <v>45</v>
      </c>
      <c r="B59" s="18" t="str">
        <f>'[2]Bieu 7'!B31</f>
        <v>Phú Yên</v>
      </c>
      <c r="C59" s="28">
        <f>'[2]Bieu 7'!C31</f>
        <v>341826049</v>
      </c>
      <c r="D59" s="28">
        <f>'[2]Bieu 7'!D31</f>
        <v>216299300</v>
      </c>
      <c r="E59" s="28">
        <f>'[2]Bieu 7'!E31</f>
        <v>125526749</v>
      </c>
      <c r="F59" s="28">
        <f>'[2]Bieu 7'!F31</f>
        <v>491540</v>
      </c>
      <c r="G59" s="28">
        <f>'[2]Bieu 7'!G31</f>
        <v>0</v>
      </c>
      <c r="H59" s="28">
        <f>'[2]Bieu 7'!H31</f>
        <v>341496893</v>
      </c>
      <c r="I59" s="28">
        <f>'[2]Bieu 7'!I31</f>
        <v>327779677</v>
      </c>
      <c r="J59" s="28">
        <f>'[2]Bieu 7'!J31</f>
        <v>10413295</v>
      </c>
      <c r="K59" s="28">
        <f>'[2]Bieu 7'!K31</f>
        <v>1300916</v>
      </c>
      <c r="L59" s="28">
        <f>'[2]Bieu 7'!L31</f>
        <v>0</v>
      </c>
      <c r="M59" s="28">
        <f>'[2]Bieu 7'!M31</f>
        <v>277291751</v>
      </c>
      <c r="N59" s="28">
        <f>'[2]Bieu 7'!N31</f>
        <v>32257845</v>
      </c>
      <c r="O59" s="28">
        <f>'[2]Bieu 7'!O31</f>
        <v>13045</v>
      </c>
      <c r="P59" s="28">
        <f>'[2]Bieu 7'!P31</f>
        <v>0</v>
      </c>
      <c r="Q59" s="28">
        <f>'[2]Bieu 7'!Q31</f>
        <v>6502825</v>
      </c>
      <c r="R59" s="28">
        <f>'[2]Bieu 7'!R31</f>
        <v>13717216</v>
      </c>
      <c r="S59" s="28">
        <f t="shared" si="7"/>
        <v>329782682</v>
      </c>
      <c r="T59" s="27">
        <f t="shared" si="8"/>
        <v>0.03573806377263591</v>
      </c>
      <c r="W59" s="15">
        <f t="shared" si="9"/>
        <v>331412754</v>
      </c>
      <c r="X59" s="15" t="e">
        <f>K59+M59+O59+Q59+#REF!</f>
        <v>#REF!</v>
      </c>
      <c r="Y59" s="15">
        <f t="shared" si="10"/>
        <v>278605712</v>
      </c>
      <c r="Z59" s="16" t="e">
        <f t="shared" si="11"/>
        <v>#REF!</v>
      </c>
      <c r="AA59" s="16" t="e">
        <f t="shared" si="12"/>
        <v>#REF!</v>
      </c>
      <c r="AB59" s="40">
        <v>7</v>
      </c>
      <c r="AC59" s="14">
        <v>45</v>
      </c>
    </row>
    <row r="60" spans="1:29" s="14" customFormat="1" ht="20.25" customHeight="1">
      <c r="A60" s="20">
        <v>46</v>
      </c>
      <c r="B60" s="18" t="str">
        <f>'[2]Bieu 7'!B32</f>
        <v>Quảng Bình</v>
      </c>
      <c r="C60" s="28">
        <f>'[2]Bieu 7'!C32</f>
        <v>201421230</v>
      </c>
      <c r="D60" s="28">
        <f>'[2]Bieu 7'!D32</f>
        <v>101760358</v>
      </c>
      <c r="E60" s="28">
        <f>'[2]Bieu 7'!E32</f>
        <v>99660872</v>
      </c>
      <c r="F60" s="28">
        <f>'[2]Bieu 7'!F32</f>
        <v>921192</v>
      </c>
      <c r="G60" s="28">
        <f>'[2]Bieu 7'!G32</f>
        <v>0</v>
      </c>
      <c r="H60" s="28">
        <f>'[2]Bieu 7'!H32</f>
        <v>200500038</v>
      </c>
      <c r="I60" s="28">
        <f>'[2]Bieu 7'!I32</f>
        <v>190428169</v>
      </c>
      <c r="J60" s="28">
        <f>'[2]Bieu 7'!J32</f>
        <v>2491494</v>
      </c>
      <c r="K60" s="28">
        <f>'[2]Bieu 7'!K32</f>
        <v>1214229</v>
      </c>
      <c r="L60" s="28">
        <f>'[2]Bieu 7'!L32</f>
        <v>29383</v>
      </c>
      <c r="M60" s="28">
        <f>'[2]Bieu 7'!M32</f>
        <v>180982193</v>
      </c>
      <c r="N60" s="28">
        <f>'[2]Bieu 7'!N32</f>
        <v>2934362</v>
      </c>
      <c r="O60" s="28">
        <f>'[2]Bieu 7'!O32</f>
        <v>0</v>
      </c>
      <c r="P60" s="28">
        <f>'[2]Bieu 7'!P32</f>
        <v>0</v>
      </c>
      <c r="Q60" s="28">
        <f>'[2]Bieu 7'!Q32</f>
        <v>2776508</v>
      </c>
      <c r="R60" s="28">
        <f>'[2]Bieu 7'!R32</f>
        <v>10071869</v>
      </c>
      <c r="S60" s="28">
        <f t="shared" si="7"/>
        <v>196764932</v>
      </c>
      <c r="T60" s="27">
        <f t="shared" si="8"/>
        <v>0.019614251502885583</v>
      </c>
      <c r="W60" s="15">
        <f t="shared" si="9"/>
        <v>198929736</v>
      </c>
      <c r="X60" s="15" t="e">
        <f>K60+M60+O60+Q60+#REF!</f>
        <v>#REF!</v>
      </c>
      <c r="Y60" s="15">
        <f t="shared" si="10"/>
        <v>182196422</v>
      </c>
      <c r="Z60" s="16" t="e">
        <f t="shared" si="11"/>
        <v>#REF!</v>
      </c>
      <c r="AA60" s="16" t="e">
        <f t="shared" si="12"/>
        <v>#REF!</v>
      </c>
      <c r="AB60" s="40">
        <v>33</v>
      </c>
      <c r="AC60" s="14">
        <v>47</v>
      </c>
    </row>
    <row r="61" spans="1:29" s="14" customFormat="1" ht="20.25" customHeight="1">
      <c r="A61" s="17">
        <v>47</v>
      </c>
      <c r="B61" s="18" t="str">
        <f>'[2]Bieu 7'!B33</f>
        <v>Quảng Nam</v>
      </c>
      <c r="C61" s="28">
        <f>'[2]Bieu 7'!C33</f>
        <v>1265682748.335</v>
      </c>
      <c r="D61" s="28">
        <f>'[2]Bieu 7'!D33</f>
        <v>1045166431.436</v>
      </c>
      <c r="E61" s="28">
        <f>'[2]Bieu 7'!E33</f>
        <v>220516316.899</v>
      </c>
      <c r="F61" s="28">
        <f>'[2]Bieu 7'!F33</f>
        <v>1802470</v>
      </c>
      <c r="G61" s="28">
        <f>'[2]Bieu 7'!G33</f>
        <v>2936234</v>
      </c>
      <c r="H61" s="28">
        <f>'[2]Bieu 7'!H33</f>
        <v>1263880318.335</v>
      </c>
      <c r="I61" s="28">
        <f>'[2]Bieu 7'!I33</f>
        <v>1244054066.741</v>
      </c>
      <c r="J61" s="28">
        <f>'[2]Bieu 7'!J33</f>
        <v>420372146.705</v>
      </c>
      <c r="K61" s="28">
        <f>'[2]Bieu 7'!K33</f>
        <v>3136977</v>
      </c>
      <c r="L61" s="28">
        <f>'[2]Bieu 7'!L33</f>
        <v>15100</v>
      </c>
      <c r="M61" s="28">
        <f>'[2]Bieu 7'!M33</f>
        <v>352980865.584</v>
      </c>
      <c r="N61" s="28">
        <f>'[2]Bieu 7'!N33</f>
        <v>65415110</v>
      </c>
      <c r="O61" s="28">
        <f>'[2]Bieu 7'!O33</f>
        <v>265739990</v>
      </c>
      <c r="P61" s="28">
        <f>'[2]Bieu 7'!P33</f>
        <v>1342875</v>
      </c>
      <c r="Q61" s="28">
        <f>'[2]Bieu 7'!Q33</f>
        <v>135051002.452</v>
      </c>
      <c r="R61" s="28">
        <f>'[2]Bieu 7'!R33</f>
        <v>19826251.594000004</v>
      </c>
      <c r="S61" s="28">
        <f t="shared" si="7"/>
        <v>840356094.63</v>
      </c>
      <c r="T61" s="27">
        <f t="shared" si="8"/>
        <v>0.34043875988001865</v>
      </c>
      <c r="W61" s="15">
        <f t="shared" si="9"/>
        <v>845310601.6300001</v>
      </c>
      <c r="X61" s="15" t="e">
        <f>K61+M61+O61+Q61+#REF!</f>
        <v>#REF!</v>
      </c>
      <c r="Y61" s="15">
        <f t="shared" si="10"/>
        <v>621857832.584</v>
      </c>
      <c r="Z61" s="16" t="e">
        <f t="shared" si="11"/>
        <v>#REF!</v>
      </c>
      <c r="AA61" s="16" t="e">
        <f t="shared" si="12"/>
        <v>#REF!</v>
      </c>
      <c r="AB61" s="40">
        <v>1</v>
      </c>
      <c r="AC61" s="14">
        <v>13</v>
      </c>
    </row>
    <row r="62" spans="1:29" s="14" customFormat="1" ht="20.25" customHeight="1">
      <c r="A62" s="20">
        <v>48</v>
      </c>
      <c r="B62" s="18" t="str">
        <f>'[1]Bieu 7'!B35</f>
        <v>Quảng Ninh</v>
      </c>
      <c r="C62" s="28">
        <f>'[1]Bieu 7'!C35</f>
        <v>882730716.6320001</v>
      </c>
      <c r="D62" s="28">
        <f>'[1]Bieu 7'!D35</f>
        <v>662041520.646</v>
      </c>
      <c r="E62" s="28">
        <f>'[1]Bieu 7'!E35</f>
        <v>220689195.986</v>
      </c>
      <c r="F62" s="28">
        <f>'[1]Bieu 7'!F35</f>
        <v>4420109</v>
      </c>
      <c r="G62" s="28">
        <f>'[1]Bieu 7'!G35</f>
        <v>0</v>
      </c>
      <c r="H62" s="28">
        <f>'[1]Bieu 7'!H35</f>
        <v>878310607.6320001</v>
      </c>
      <c r="I62" s="28">
        <f>'[1]Bieu 7'!I35</f>
        <v>829142445.7320001</v>
      </c>
      <c r="J62" s="28">
        <f>'[1]Bieu 7'!J35</f>
        <v>7366831</v>
      </c>
      <c r="K62" s="28">
        <f>'[1]Bieu 7'!K35</f>
        <v>4157385</v>
      </c>
      <c r="L62" s="28">
        <f>'[1]Bieu 7'!L35</f>
        <v>0</v>
      </c>
      <c r="M62" s="28">
        <f>'[1]Bieu 7'!M35</f>
        <v>426075370.73200005</v>
      </c>
      <c r="N62" s="28">
        <f>'[1]Bieu 7'!N35</f>
        <v>374506213</v>
      </c>
      <c r="O62" s="28">
        <f>'[1]Bieu 7'!O35</f>
        <v>6922867</v>
      </c>
      <c r="P62" s="28">
        <f>'[1]Bieu 7'!P35</f>
        <v>0</v>
      </c>
      <c r="Q62" s="28">
        <f>'[1]Bieu 7'!Q35</f>
        <v>10113779</v>
      </c>
      <c r="R62" s="28">
        <f>'[1]Bieu 7'!R35</f>
        <v>49168161.9</v>
      </c>
      <c r="S62" s="28">
        <f t="shared" si="7"/>
        <v>866786391.6320001</v>
      </c>
      <c r="T62" s="27">
        <f t="shared" si="8"/>
        <v>0.013898957964726991</v>
      </c>
      <c r="W62" s="15">
        <f t="shared" si="9"/>
        <v>875363885.6320001</v>
      </c>
      <c r="X62" s="15" t="e">
        <f>K62+M62+O62+Q62+#REF!</f>
        <v>#REF!</v>
      </c>
      <c r="Y62" s="15">
        <f t="shared" si="10"/>
        <v>437155622.73200005</v>
      </c>
      <c r="Z62" s="16" t="e">
        <f t="shared" si="11"/>
        <v>#REF!</v>
      </c>
      <c r="AA62" s="16" t="e">
        <f t="shared" si="12"/>
        <v>#REF!</v>
      </c>
      <c r="AB62" s="40">
        <v>34</v>
      </c>
      <c r="AC62" s="14">
        <v>25</v>
      </c>
    </row>
    <row r="63" spans="1:29" s="14" customFormat="1" ht="20.25" customHeight="1">
      <c r="A63" s="17">
        <v>49</v>
      </c>
      <c r="B63" s="18" t="str">
        <f>'[2]Bieu 7'!B34</f>
        <v>Quảng Ngãi</v>
      </c>
      <c r="C63" s="28">
        <f>'[2]Bieu 7'!C34</f>
        <v>529269463</v>
      </c>
      <c r="D63" s="28">
        <f>'[2]Bieu 7'!D34</f>
        <v>275052868</v>
      </c>
      <c r="E63" s="28">
        <f>'[2]Bieu 7'!E34</f>
        <v>254216595</v>
      </c>
      <c r="F63" s="28">
        <f>'[2]Bieu 7'!F34</f>
        <v>326339</v>
      </c>
      <c r="G63" s="28">
        <f>'[2]Bieu 7'!G34</f>
        <v>0</v>
      </c>
      <c r="H63" s="28">
        <f>'[2]Bieu 7'!H34</f>
        <v>528943124</v>
      </c>
      <c r="I63" s="28">
        <f>'[2]Bieu 7'!I34</f>
        <v>497575615</v>
      </c>
      <c r="J63" s="28">
        <f>'[2]Bieu 7'!J34</f>
        <v>10861028</v>
      </c>
      <c r="K63" s="28">
        <f>'[2]Bieu 7'!K34</f>
        <v>1407499</v>
      </c>
      <c r="L63" s="28">
        <f>'[2]Bieu 7'!L34</f>
        <v>0</v>
      </c>
      <c r="M63" s="28">
        <f>'[2]Bieu 7'!M34</f>
        <v>456001415</v>
      </c>
      <c r="N63" s="28">
        <f>'[2]Bieu 7'!N34</f>
        <v>17828323</v>
      </c>
      <c r="O63" s="28">
        <f>'[2]Bieu 7'!O34</f>
        <v>1162794</v>
      </c>
      <c r="P63" s="28">
        <f>'[2]Bieu 7'!P34</f>
        <v>0</v>
      </c>
      <c r="Q63" s="28">
        <f>'[2]Bieu 7'!Q34</f>
        <v>10314556</v>
      </c>
      <c r="R63" s="28">
        <f>'[2]Bieu 7'!R34</f>
        <v>31367509</v>
      </c>
      <c r="S63" s="28">
        <f t="shared" si="7"/>
        <v>516674597</v>
      </c>
      <c r="T63" s="27">
        <f t="shared" si="8"/>
        <v>0.0246566082222498</v>
      </c>
      <c r="W63" s="15">
        <f t="shared" si="9"/>
        <v>518408435</v>
      </c>
      <c r="X63" s="15" t="e">
        <f>K63+M63+O63+Q63+#REF!</f>
        <v>#REF!</v>
      </c>
      <c r="Y63" s="15">
        <f t="shared" si="10"/>
        <v>458571708</v>
      </c>
      <c r="Z63" s="16" t="e">
        <f t="shared" si="11"/>
        <v>#REF!</v>
      </c>
      <c r="AA63" s="16" t="e">
        <f t="shared" si="12"/>
        <v>#REF!</v>
      </c>
      <c r="AB63" s="40">
        <v>48</v>
      </c>
      <c r="AC63" s="14">
        <v>31</v>
      </c>
    </row>
    <row r="64" spans="1:29" s="14" customFormat="1" ht="20.25" customHeight="1">
      <c r="A64" s="20">
        <v>50</v>
      </c>
      <c r="B64" s="18" t="str">
        <f>'[2]Bieu 7'!B35</f>
        <v>Quảng Trị</v>
      </c>
      <c r="C64" s="28">
        <f>'[2]Bieu 7'!C35</f>
        <v>121183789</v>
      </c>
      <c r="D64" s="28">
        <f>'[2]Bieu 7'!D35</f>
        <v>50789464</v>
      </c>
      <c r="E64" s="28">
        <f>'[2]Bieu 7'!E35</f>
        <v>70394325</v>
      </c>
      <c r="F64" s="28">
        <f>'[2]Bieu 7'!F35</f>
        <v>205305</v>
      </c>
      <c r="G64" s="28">
        <f>'[2]Bieu 7'!G35</f>
        <v>0</v>
      </c>
      <c r="H64" s="28">
        <f>'[2]Bieu 7'!H35</f>
        <v>120978484</v>
      </c>
      <c r="I64" s="28">
        <f>'[2]Bieu 7'!I35</f>
        <v>112315947</v>
      </c>
      <c r="J64" s="28">
        <f>'[2]Bieu 7'!J35</f>
        <v>4194709</v>
      </c>
      <c r="K64" s="28">
        <f>'[2]Bieu 7'!K35</f>
        <v>6243</v>
      </c>
      <c r="L64" s="28">
        <f>'[2]Bieu 7'!L35</f>
        <v>0</v>
      </c>
      <c r="M64" s="28">
        <f>'[2]Bieu 7'!M35</f>
        <v>71127580</v>
      </c>
      <c r="N64" s="28">
        <f>'[2]Bieu 7'!N35</f>
        <v>12391368</v>
      </c>
      <c r="O64" s="28">
        <f>'[2]Bieu 7'!O35</f>
        <v>1865800</v>
      </c>
      <c r="P64" s="28">
        <f>'[2]Bieu 7'!P35</f>
        <v>0</v>
      </c>
      <c r="Q64" s="28">
        <f>'[2]Bieu 7'!Q35</f>
        <v>22730247</v>
      </c>
      <c r="R64" s="28">
        <f>'[2]Bieu 7'!R35</f>
        <v>8662537</v>
      </c>
      <c r="S64" s="28">
        <f t="shared" si="7"/>
        <v>116777532</v>
      </c>
      <c r="T64" s="27">
        <f t="shared" si="8"/>
        <v>0.03740298784107657</v>
      </c>
      <c r="W64" s="15">
        <f t="shared" si="9"/>
        <v>116989080</v>
      </c>
      <c r="X64" s="15" t="e">
        <f>K64+M64+O64+Q64+#REF!</f>
        <v>#REF!</v>
      </c>
      <c r="Y64" s="15">
        <f t="shared" si="10"/>
        <v>72999623</v>
      </c>
      <c r="Z64" s="16" t="e">
        <f t="shared" si="11"/>
        <v>#REF!</v>
      </c>
      <c r="AA64" s="16" t="e">
        <f t="shared" si="12"/>
        <v>#REF!</v>
      </c>
      <c r="AB64" s="40">
        <v>11</v>
      </c>
      <c r="AC64" s="14">
        <v>51</v>
      </c>
    </row>
    <row r="65" spans="1:29" s="14" customFormat="1" ht="20.25" customHeight="1">
      <c r="A65" s="17">
        <v>51</v>
      </c>
      <c r="B65" s="18" t="str">
        <f>'[2]Bieu 7'!B36</f>
        <v>Sóc Trăng</v>
      </c>
      <c r="C65" s="28">
        <f>'[2]Bieu 7'!C36</f>
        <v>804962004</v>
      </c>
      <c r="D65" s="28">
        <f>'[2]Bieu 7'!D36</f>
        <v>689837391</v>
      </c>
      <c r="E65" s="28">
        <f>'[2]Bieu 7'!E36</f>
        <v>115124613</v>
      </c>
      <c r="F65" s="28">
        <f>'[2]Bieu 7'!F36</f>
        <v>1629895</v>
      </c>
      <c r="G65" s="28">
        <f>'[2]Bieu 7'!G36</f>
        <v>0</v>
      </c>
      <c r="H65" s="28">
        <f>'[2]Bieu 7'!H36</f>
        <v>803332109</v>
      </c>
      <c r="I65" s="28">
        <f>'[2]Bieu 7'!I36</f>
        <v>788132174</v>
      </c>
      <c r="J65" s="28">
        <f>'[2]Bieu 7'!J36</f>
        <v>15859900</v>
      </c>
      <c r="K65" s="28">
        <f>'[2]Bieu 7'!K36</f>
        <v>8052147</v>
      </c>
      <c r="L65" s="28">
        <f>'[2]Bieu 7'!L36</f>
        <v>0</v>
      </c>
      <c r="M65" s="28">
        <f>'[2]Bieu 7'!M36</f>
        <v>629501085</v>
      </c>
      <c r="N65" s="28">
        <f>'[2]Bieu 7'!N36</f>
        <v>117228535</v>
      </c>
      <c r="O65" s="28">
        <f>'[2]Bieu 7'!O36</f>
        <v>1583909</v>
      </c>
      <c r="P65" s="28">
        <f>'[2]Bieu 7'!P36</f>
        <v>0</v>
      </c>
      <c r="Q65" s="28">
        <f>'[2]Bieu 7'!Q36</f>
        <v>15906598</v>
      </c>
      <c r="R65" s="28">
        <f>'[2]Bieu 7'!R36</f>
        <v>15199935</v>
      </c>
      <c r="S65" s="28">
        <f t="shared" si="7"/>
        <v>779420062</v>
      </c>
      <c r="T65" s="27">
        <f t="shared" si="8"/>
        <v>0.03034014825031112</v>
      </c>
      <c r="W65" s="15">
        <f t="shared" si="9"/>
        <v>789102104</v>
      </c>
      <c r="X65" s="15" t="e">
        <f>K65+M65+O65+Q65+#REF!</f>
        <v>#REF!</v>
      </c>
      <c r="Y65" s="15">
        <f t="shared" si="10"/>
        <v>639137141</v>
      </c>
      <c r="Z65" s="16" t="e">
        <f t="shared" si="11"/>
        <v>#REF!</v>
      </c>
      <c r="AA65" s="16" t="e">
        <f t="shared" si="12"/>
        <v>#REF!</v>
      </c>
      <c r="AB65" s="40">
        <v>14</v>
      </c>
      <c r="AC65" s="14">
        <v>28</v>
      </c>
    </row>
    <row r="66" spans="1:29" s="14" customFormat="1" ht="20.25" customHeight="1">
      <c r="A66" s="20">
        <v>52</v>
      </c>
      <c r="B66" s="18" t="str">
        <f>'[1]Bieu 7'!B36</f>
        <v>Sơn La</v>
      </c>
      <c r="C66" s="28">
        <f>'[1]Bieu 7'!C36</f>
        <v>99503001</v>
      </c>
      <c r="D66" s="28">
        <f>'[1]Bieu 7'!D36</f>
        <v>74750314</v>
      </c>
      <c r="E66" s="28">
        <f>'[1]Bieu 7'!E36</f>
        <v>24752687</v>
      </c>
      <c r="F66" s="28">
        <f>'[1]Bieu 7'!F36</f>
        <v>145752</v>
      </c>
      <c r="G66" s="28">
        <f>'[1]Bieu 7'!G36</f>
        <v>0</v>
      </c>
      <c r="H66" s="28">
        <f>'[1]Bieu 7'!H36</f>
        <v>99357249</v>
      </c>
      <c r="I66" s="28">
        <f>'[1]Bieu 7'!I36</f>
        <v>61674769</v>
      </c>
      <c r="J66" s="28">
        <f>'[1]Bieu 7'!J36</f>
        <v>3580035</v>
      </c>
      <c r="K66" s="28">
        <f>'[1]Bieu 7'!K36</f>
        <v>1021855</v>
      </c>
      <c r="L66" s="28">
        <f>'[1]Bieu 7'!L36</f>
        <v>67435</v>
      </c>
      <c r="M66" s="28">
        <f>'[1]Bieu 7'!M36</f>
        <v>51044707</v>
      </c>
      <c r="N66" s="28">
        <f>'[1]Bieu 7'!N36</f>
        <v>2943434</v>
      </c>
      <c r="O66" s="28">
        <f>'[1]Bieu 7'!O36</f>
        <v>830552</v>
      </c>
      <c r="P66" s="28">
        <f>'[1]Bieu 7'!P36</f>
        <v>0</v>
      </c>
      <c r="Q66" s="28">
        <f>'[1]Bieu 7'!Q36</f>
        <v>2186751</v>
      </c>
      <c r="R66" s="28">
        <f>'[1]Bieu 7'!R36</f>
        <v>37682480</v>
      </c>
      <c r="S66" s="28">
        <f t="shared" si="7"/>
        <v>94687924</v>
      </c>
      <c r="T66" s="27">
        <f t="shared" si="8"/>
        <v>0.07570883646114669</v>
      </c>
      <c r="W66" s="15">
        <f t="shared" si="9"/>
        <v>95922966</v>
      </c>
      <c r="X66" s="15" t="e">
        <f>K66+M66+O66+Q66+#REF!</f>
        <v>#REF!</v>
      </c>
      <c r="Y66" s="15">
        <f t="shared" si="10"/>
        <v>52897114</v>
      </c>
      <c r="Z66" s="16" t="e">
        <f t="shared" si="11"/>
        <v>#REF!</v>
      </c>
      <c r="AA66" s="16" t="e">
        <f t="shared" si="12"/>
        <v>#REF!</v>
      </c>
      <c r="AB66" s="40">
        <v>22</v>
      </c>
      <c r="AC66" s="14">
        <v>54</v>
      </c>
    </row>
    <row r="67" spans="1:29" s="14" customFormat="1" ht="20.25" customHeight="1">
      <c r="A67" s="17">
        <v>53</v>
      </c>
      <c r="B67" s="18" t="str">
        <f>'[2]Bieu 7'!B37</f>
        <v>Tây Ninh</v>
      </c>
      <c r="C67" s="28">
        <f>'[2]Bieu 7'!C37</f>
        <v>1311317452</v>
      </c>
      <c r="D67" s="28">
        <f>'[2]Bieu 7'!D37</f>
        <v>1132024780</v>
      </c>
      <c r="E67" s="28">
        <f>'[2]Bieu 7'!E37</f>
        <v>179292672</v>
      </c>
      <c r="F67" s="28">
        <f>'[2]Bieu 7'!F37</f>
        <v>1975693</v>
      </c>
      <c r="G67" s="28">
        <f>'[2]Bieu 7'!G37</f>
        <v>0</v>
      </c>
      <c r="H67" s="28">
        <f>'[2]Bieu 7'!H37</f>
        <v>1309341759</v>
      </c>
      <c r="I67" s="28">
        <f>'[2]Bieu 7'!I37</f>
        <v>1223973029</v>
      </c>
      <c r="J67" s="28">
        <f>'[2]Bieu 7'!J37</f>
        <v>47270221</v>
      </c>
      <c r="K67" s="28">
        <f>'[2]Bieu 7'!K37</f>
        <v>4963058</v>
      </c>
      <c r="L67" s="28">
        <f>'[2]Bieu 7'!L37</f>
        <v>35045</v>
      </c>
      <c r="M67" s="28">
        <f>'[2]Bieu 7'!M37</f>
        <v>877770880</v>
      </c>
      <c r="N67" s="28">
        <f>'[2]Bieu 7'!N37</f>
        <v>64369430</v>
      </c>
      <c r="O67" s="28">
        <f>'[2]Bieu 7'!O37</f>
        <v>848589</v>
      </c>
      <c r="P67" s="28">
        <f>'[2]Bieu 7'!P37</f>
        <v>24145908</v>
      </c>
      <c r="Q67" s="28">
        <f>'[2]Bieu 7'!Q37</f>
        <v>204569898</v>
      </c>
      <c r="R67" s="28">
        <f>'[2]Bieu 7'!R37</f>
        <v>85368730</v>
      </c>
      <c r="S67" s="28">
        <f t="shared" si="7"/>
        <v>1257073435</v>
      </c>
      <c r="T67" s="27">
        <f t="shared" si="8"/>
        <v>0.04270382006922475</v>
      </c>
      <c r="W67" s="15">
        <f t="shared" si="9"/>
        <v>1264047231</v>
      </c>
      <c r="X67" s="15" t="e">
        <f>K67+M67+O67+Q67+#REF!</f>
        <v>#REF!</v>
      </c>
      <c r="Y67" s="15">
        <f t="shared" si="10"/>
        <v>883582527</v>
      </c>
      <c r="Z67" s="16" t="e">
        <f t="shared" si="11"/>
        <v>#REF!</v>
      </c>
      <c r="AA67" s="16" t="e">
        <f t="shared" si="12"/>
        <v>#REF!</v>
      </c>
      <c r="AB67" s="40">
        <v>29</v>
      </c>
      <c r="AC67" s="14">
        <v>15</v>
      </c>
    </row>
    <row r="68" spans="1:29" s="14" customFormat="1" ht="20.25" customHeight="1">
      <c r="A68" s="20">
        <v>54</v>
      </c>
      <c r="B68" s="18" t="str">
        <f>'[2]Bieu 7'!B38</f>
        <v>Tiền Giang</v>
      </c>
      <c r="C68" s="28">
        <f>'[2]Bieu 7'!C38</f>
        <v>1246994519</v>
      </c>
      <c r="D68" s="28">
        <f>'[2]Bieu 7'!D38</f>
        <v>912113015.4</v>
      </c>
      <c r="E68" s="28">
        <f>'[2]Bieu 7'!E38</f>
        <v>334881503.6</v>
      </c>
      <c r="F68" s="28">
        <f>'[2]Bieu 7'!F38</f>
        <v>17852686</v>
      </c>
      <c r="G68" s="28">
        <f>'[2]Bieu 7'!G38</f>
        <v>0</v>
      </c>
      <c r="H68" s="28">
        <f>'[2]Bieu 7'!H38</f>
        <v>1229141833</v>
      </c>
      <c r="I68" s="28">
        <f>'[2]Bieu 7'!I38</f>
        <v>1130578532.611</v>
      </c>
      <c r="J68" s="28">
        <f>'[2]Bieu 7'!J38</f>
        <v>33524517</v>
      </c>
      <c r="K68" s="28">
        <f>'[2]Bieu 7'!K38</f>
        <v>6579174</v>
      </c>
      <c r="L68" s="28">
        <f>'[2]Bieu 7'!L38</f>
        <v>0</v>
      </c>
      <c r="M68" s="28">
        <f>'[2]Bieu 7'!M38</f>
        <v>809004261</v>
      </c>
      <c r="N68" s="28">
        <f>'[2]Bieu 7'!N38</f>
        <v>147853089.611</v>
      </c>
      <c r="O68" s="28">
        <f>'[2]Bieu 7'!O38</f>
        <v>3898875</v>
      </c>
      <c r="P68" s="28">
        <f>'[2]Bieu 7'!P38</f>
        <v>0</v>
      </c>
      <c r="Q68" s="28">
        <f>'[2]Bieu 7'!Q38</f>
        <v>129718616</v>
      </c>
      <c r="R68" s="28">
        <f>'[2]Bieu 7'!R38</f>
        <v>98563300.389</v>
      </c>
      <c r="S68" s="28">
        <f t="shared" si="7"/>
        <v>1189038142</v>
      </c>
      <c r="T68" s="27">
        <f t="shared" si="8"/>
        <v>0.03547183131753178</v>
      </c>
      <c r="W68" s="15">
        <f t="shared" si="9"/>
        <v>1213470002</v>
      </c>
      <c r="X68" s="15" t="e">
        <f>K68+M68+O68+Q68+#REF!</f>
        <v>#REF!</v>
      </c>
      <c r="Y68" s="15">
        <f t="shared" si="10"/>
        <v>819482310</v>
      </c>
      <c r="Z68" s="16" t="e">
        <f t="shared" si="11"/>
        <v>#REF!</v>
      </c>
      <c r="AA68" s="16" t="e">
        <f t="shared" si="12"/>
        <v>#REF!</v>
      </c>
      <c r="AB68" s="40">
        <v>42</v>
      </c>
      <c r="AC68" s="14">
        <v>16</v>
      </c>
    </row>
    <row r="69" spans="1:29" s="14" customFormat="1" ht="20.25" customHeight="1">
      <c r="A69" s="17">
        <v>55</v>
      </c>
      <c r="B69" s="18" t="str">
        <f>'[2]Bieu 7'!B39</f>
        <v>TT Huế</v>
      </c>
      <c r="C69" s="28">
        <f>'[2]Bieu 7'!C39</f>
        <v>493225741</v>
      </c>
      <c r="D69" s="28">
        <f>'[2]Bieu 7'!D39</f>
        <v>442995197</v>
      </c>
      <c r="E69" s="28">
        <f>'[2]Bieu 7'!E39</f>
        <v>50230544</v>
      </c>
      <c r="F69" s="28">
        <f>'[2]Bieu 7'!F39</f>
        <v>1316875</v>
      </c>
      <c r="G69" s="28">
        <f>'[2]Bieu 7'!G39</f>
        <v>0</v>
      </c>
      <c r="H69" s="28">
        <f>'[2]Bieu 7'!H39</f>
        <v>491908866</v>
      </c>
      <c r="I69" s="28">
        <f>'[2]Bieu 7'!I39</f>
        <v>485378418</v>
      </c>
      <c r="J69" s="28">
        <f>'[2]Bieu 7'!J39</f>
        <v>3759841</v>
      </c>
      <c r="K69" s="28">
        <f>'[2]Bieu 7'!K39</f>
        <v>551008</v>
      </c>
      <c r="L69" s="28">
        <f>'[2]Bieu 7'!L39</f>
        <v>4393</v>
      </c>
      <c r="M69" s="28">
        <f>'[2]Bieu 7'!M39</f>
        <v>368642128</v>
      </c>
      <c r="N69" s="28">
        <f>'[2]Bieu 7'!N39</f>
        <v>15540902</v>
      </c>
      <c r="O69" s="28">
        <f>'[2]Bieu 7'!O39</f>
        <v>71088</v>
      </c>
      <c r="P69" s="28">
        <f>'[2]Bieu 7'!P39</f>
        <v>0</v>
      </c>
      <c r="Q69" s="28">
        <f>'[2]Bieu 7'!Q39</f>
        <v>96809058</v>
      </c>
      <c r="R69" s="28">
        <f>'[2]Bieu 7'!R39</f>
        <v>6530448</v>
      </c>
      <c r="S69" s="28">
        <f t="shared" si="7"/>
        <v>487593624</v>
      </c>
      <c r="T69" s="27">
        <f t="shared" si="8"/>
        <v>0.008890469456349005</v>
      </c>
      <c r="W69" s="15">
        <f t="shared" si="9"/>
        <v>489465900</v>
      </c>
      <c r="X69" s="15" t="e">
        <f>K69+M69+O69+Q69+#REF!</f>
        <v>#REF!</v>
      </c>
      <c r="Y69" s="15">
        <f t="shared" si="10"/>
        <v>369264224</v>
      </c>
      <c r="Z69" s="16" t="e">
        <f t="shared" si="11"/>
        <v>#REF!</v>
      </c>
      <c r="AA69" s="16" t="e">
        <f t="shared" si="12"/>
        <v>#REF!</v>
      </c>
      <c r="AB69" s="40">
        <v>55</v>
      </c>
      <c r="AC69" s="14">
        <v>33</v>
      </c>
    </row>
    <row r="70" spans="1:29" s="14" customFormat="1" ht="20.25" customHeight="1">
      <c r="A70" s="20">
        <v>56</v>
      </c>
      <c r="B70" s="18" t="str">
        <f>'[1]Bieu 7'!B37</f>
        <v>Tuyên Quang</v>
      </c>
      <c r="C70" s="28">
        <f>'[1]Bieu 7'!C37</f>
        <v>78728731</v>
      </c>
      <c r="D70" s="28">
        <f>'[1]Bieu 7'!D37</f>
        <v>51051957</v>
      </c>
      <c r="E70" s="28">
        <f>'[1]Bieu 7'!E37</f>
        <v>27676774</v>
      </c>
      <c r="F70" s="28">
        <f>'[1]Bieu 7'!F37</f>
        <v>2621385</v>
      </c>
      <c r="G70" s="28">
        <f>'[1]Bieu 7'!G37</f>
        <v>0</v>
      </c>
      <c r="H70" s="28">
        <f>'[1]Bieu 7'!H37</f>
        <v>76107346</v>
      </c>
      <c r="I70" s="28">
        <f>'[1]Bieu 7'!I37</f>
        <v>61998424</v>
      </c>
      <c r="J70" s="28">
        <f>'[1]Bieu 7'!J37</f>
        <v>1301754</v>
      </c>
      <c r="K70" s="28">
        <f>'[1]Bieu 7'!K37</f>
        <v>212027</v>
      </c>
      <c r="L70" s="28">
        <f>'[1]Bieu 7'!L37</f>
        <v>2833</v>
      </c>
      <c r="M70" s="28">
        <f>'[1]Bieu 7'!M37</f>
        <v>36060030</v>
      </c>
      <c r="N70" s="28">
        <f>'[1]Bieu 7'!N37</f>
        <v>24301780</v>
      </c>
      <c r="O70" s="28">
        <f>'[1]Bieu 7'!O37</f>
        <v>0</v>
      </c>
      <c r="P70" s="28">
        <f>'[1]Bieu 7'!P37</f>
        <v>0</v>
      </c>
      <c r="Q70" s="28">
        <f>'[1]Bieu 7'!Q37</f>
        <v>120000</v>
      </c>
      <c r="R70" s="28">
        <f>'[1]Bieu 7'!R37</f>
        <v>14108922</v>
      </c>
      <c r="S70" s="28">
        <f t="shared" si="7"/>
        <v>74590732</v>
      </c>
      <c r="T70" s="27">
        <f t="shared" si="8"/>
        <v>0.02446213794079669</v>
      </c>
      <c r="W70" s="15">
        <f t="shared" si="9"/>
        <v>77426977</v>
      </c>
      <c r="X70" s="15" t="e">
        <f>K70+M70+O70+Q70+#REF!</f>
        <v>#REF!</v>
      </c>
      <c r="Y70" s="15">
        <f t="shared" si="10"/>
        <v>36272057</v>
      </c>
      <c r="Z70" s="16" t="e">
        <f t="shared" si="11"/>
        <v>#REF!</v>
      </c>
      <c r="AA70" s="16" t="e">
        <f t="shared" si="12"/>
        <v>#REF!</v>
      </c>
      <c r="AB70" s="40">
        <v>30</v>
      </c>
      <c r="AC70" s="14">
        <v>55</v>
      </c>
    </row>
    <row r="71" spans="1:29" s="14" customFormat="1" ht="20.25" customHeight="1">
      <c r="A71" s="17">
        <v>57</v>
      </c>
      <c r="B71" s="18" t="str">
        <f>'[1]Bieu 7'!B38</f>
        <v>Thái Bình</v>
      </c>
      <c r="C71" s="28">
        <f>'[1]Bieu 7'!C38</f>
        <v>561557681</v>
      </c>
      <c r="D71" s="28">
        <f>'[1]Bieu 7'!D38</f>
        <v>464301120</v>
      </c>
      <c r="E71" s="28">
        <f>'[1]Bieu 7'!E38</f>
        <v>97256561</v>
      </c>
      <c r="F71" s="28">
        <f>'[1]Bieu 7'!F38</f>
        <v>327654</v>
      </c>
      <c r="G71" s="28">
        <f>'[1]Bieu 7'!G38</f>
        <v>0</v>
      </c>
      <c r="H71" s="28">
        <f>'[1]Bieu 7'!H38</f>
        <v>561230027</v>
      </c>
      <c r="I71" s="28">
        <f>'[1]Bieu 7'!I38</f>
        <v>469043796</v>
      </c>
      <c r="J71" s="28">
        <f>'[1]Bieu 7'!J38</f>
        <v>2382446</v>
      </c>
      <c r="K71" s="28">
        <f>'[1]Bieu 7'!K38</f>
        <v>1441740</v>
      </c>
      <c r="L71" s="28">
        <f>'[1]Bieu 7'!L38</f>
        <v>0</v>
      </c>
      <c r="M71" s="28">
        <f>'[1]Bieu 7'!M38</f>
        <v>254117288</v>
      </c>
      <c r="N71" s="28">
        <f>'[1]Bieu 7'!N38</f>
        <v>9972433</v>
      </c>
      <c r="O71" s="28">
        <f>'[1]Bieu 7'!O38</f>
        <v>198682</v>
      </c>
      <c r="P71" s="28">
        <f>'[1]Bieu 7'!P38</f>
        <v>0</v>
      </c>
      <c r="Q71" s="28">
        <f>'[1]Bieu 7'!Q38</f>
        <v>200931207</v>
      </c>
      <c r="R71" s="28">
        <f>'[1]Bieu 7'!R38</f>
        <v>92186231</v>
      </c>
      <c r="S71" s="28">
        <f t="shared" si="7"/>
        <v>557405841</v>
      </c>
      <c r="T71" s="27">
        <f t="shared" si="8"/>
        <v>0.008153153357133413</v>
      </c>
      <c r="W71" s="15">
        <f t="shared" si="9"/>
        <v>559175235</v>
      </c>
      <c r="X71" s="15" t="e">
        <f>K71+M71+O71+Q71+#REF!</f>
        <v>#REF!</v>
      </c>
      <c r="Y71" s="15">
        <f t="shared" si="10"/>
        <v>255757710</v>
      </c>
      <c r="Z71" s="16" t="e">
        <f t="shared" si="11"/>
        <v>#REF!</v>
      </c>
      <c r="AA71" s="16" t="e">
        <f t="shared" si="12"/>
        <v>#REF!</v>
      </c>
      <c r="AB71" s="40">
        <v>60</v>
      </c>
      <c r="AC71" s="14">
        <v>30</v>
      </c>
    </row>
    <row r="72" spans="1:29" s="14" customFormat="1" ht="20.25" customHeight="1">
      <c r="A72" s="20">
        <v>58</v>
      </c>
      <c r="B72" s="18" t="str">
        <f>'[1]Bieu 7'!B39</f>
        <v>Thái Nguyên</v>
      </c>
      <c r="C72" s="28">
        <f>'[1]Bieu 7'!C39</f>
        <v>238852658</v>
      </c>
      <c r="D72" s="28">
        <f>'[1]Bieu 7'!D39</f>
        <v>203730652</v>
      </c>
      <c r="E72" s="28">
        <f>'[1]Bieu 7'!E39</f>
        <v>35122006</v>
      </c>
      <c r="F72" s="28">
        <f>'[1]Bieu 7'!F39</f>
        <v>2534929</v>
      </c>
      <c r="G72" s="28">
        <f>'[1]Bieu 7'!G39</f>
        <v>0</v>
      </c>
      <c r="H72" s="28">
        <f>'[1]Bieu 7'!H39</f>
        <v>236317729</v>
      </c>
      <c r="I72" s="28">
        <f>'[1]Bieu 7'!I39</f>
        <v>192263664</v>
      </c>
      <c r="J72" s="28">
        <f>'[1]Bieu 7'!J39</f>
        <v>4539225</v>
      </c>
      <c r="K72" s="28">
        <f>'[1]Bieu 7'!K39</f>
        <v>1777254</v>
      </c>
      <c r="L72" s="28">
        <f>'[1]Bieu 7'!L39</f>
        <v>0</v>
      </c>
      <c r="M72" s="28">
        <f>'[1]Bieu 7'!M39</f>
        <v>85856835</v>
      </c>
      <c r="N72" s="28">
        <f>'[1]Bieu 7'!N39</f>
        <v>6359820</v>
      </c>
      <c r="O72" s="28">
        <f>'[1]Bieu 7'!O39</f>
        <v>82477653</v>
      </c>
      <c r="P72" s="28">
        <f>'[1]Bieu 7'!P39</f>
        <v>0</v>
      </c>
      <c r="Q72" s="28">
        <f>'[1]Bieu 7'!Q39</f>
        <v>11252877</v>
      </c>
      <c r="R72" s="28">
        <f>'[1]Bieu 7'!R39</f>
        <v>44054065</v>
      </c>
      <c r="S72" s="28">
        <f t="shared" si="7"/>
        <v>230001250</v>
      </c>
      <c r="T72" s="27">
        <f t="shared" si="8"/>
        <v>0.03285321245100166</v>
      </c>
      <c r="W72" s="15">
        <f t="shared" si="9"/>
        <v>234313433</v>
      </c>
      <c r="X72" s="15" t="e">
        <f>K72+M72+O72+Q72+#REF!</f>
        <v>#REF!</v>
      </c>
      <c r="Y72" s="15">
        <f t="shared" si="10"/>
        <v>170111742</v>
      </c>
      <c r="Z72" s="16" t="e">
        <f t="shared" si="11"/>
        <v>#REF!</v>
      </c>
      <c r="AA72" s="16" t="e">
        <f t="shared" si="12"/>
        <v>#REF!</v>
      </c>
      <c r="AB72" s="40">
        <v>17</v>
      </c>
      <c r="AC72" s="14">
        <v>46</v>
      </c>
    </row>
    <row r="73" spans="1:29" s="14" customFormat="1" ht="20.25" customHeight="1">
      <c r="A73" s="17">
        <v>59</v>
      </c>
      <c r="B73" s="18" t="str">
        <f>'[1]Bieu 7'!B40</f>
        <v>Thanh Hóa</v>
      </c>
      <c r="C73" s="28">
        <f>'[1]Bieu 7'!C40</f>
        <v>434969721.5</v>
      </c>
      <c r="D73" s="28">
        <f>'[1]Bieu 7'!D40</f>
        <v>382648865</v>
      </c>
      <c r="E73" s="28">
        <f>'[1]Bieu 7'!E40</f>
        <v>52320856.5</v>
      </c>
      <c r="F73" s="28">
        <f>'[1]Bieu 7'!F40</f>
        <v>1420818</v>
      </c>
      <c r="G73" s="28">
        <f>'[1]Bieu 7'!G40</f>
        <v>0</v>
      </c>
      <c r="H73" s="28">
        <f>'[1]Bieu 7'!H40</f>
        <v>433548903.5</v>
      </c>
      <c r="I73" s="28">
        <f>'[1]Bieu 7'!I40</f>
        <v>402801748.5</v>
      </c>
      <c r="J73" s="28">
        <f>'[1]Bieu 7'!J40</f>
        <v>7522869</v>
      </c>
      <c r="K73" s="28">
        <f>'[1]Bieu 7'!K40</f>
        <v>888654</v>
      </c>
      <c r="L73" s="28">
        <f>'[1]Bieu 7'!L40</f>
        <v>2653343</v>
      </c>
      <c r="M73" s="28">
        <f>'[1]Bieu 7'!M40</f>
        <v>303983580.5</v>
      </c>
      <c r="N73" s="28">
        <f>'[1]Bieu 7'!N40</f>
        <v>37447713</v>
      </c>
      <c r="O73" s="28">
        <f>'[1]Bieu 7'!O40</f>
        <v>207288</v>
      </c>
      <c r="P73" s="28">
        <f>'[1]Bieu 7'!P40</f>
        <v>1935093</v>
      </c>
      <c r="Q73" s="28">
        <f>'[1]Bieu 7'!Q40</f>
        <v>48163208</v>
      </c>
      <c r="R73" s="28">
        <f>'[1]Bieu 7'!R40</f>
        <v>30747155</v>
      </c>
      <c r="S73" s="28">
        <f t="shared" si="7"/>
        <v>422484037.5</v>
      </c>
      <c r="T73" s="27">
        <f t="shared" si="8"/>
        <v>0.027469756626441258</v>
      </c>
      <c r="W73" s="15">
        <f t="shared" si="9"/>
        <v>427446852.5</v>
      </c>
      <c r="X73" s="15" t="e">
        <f>K73+M73+O73+Q73+#REF!</f>
        <v>#REF!</v>
      </c>
      <c r="Y73" s="15">
        <f t="shared" si="10"/>
        <v>305079522.5</v>
      </c>
      <c r="Z73" s="16" t="e">
        <f t="shared" si="11"/>
        <v>#REF!</v>
      </c>
      <c r="AA73" s="16" t="e">
        <f t="shared" si="12"/>
        <v>#REF!</v>
      </c>
      <c r="AB73" s="40">
        <v>50</v>
      </c>
      <c r="AC73" s="14">
        <v>37</v>
      </c>
    </row>
    <row r="74" spans="1:29" s="14" customFormat="1" ht="20.25" customHeight="1">
      <c r="A74" s="20">
        <v>60</v>
      </c>
      <c r="B74" s="18" t="str">
        <f>'[2]Bieu 7'!B40</f>
        <v>Trà Vinh</v>
      </c>
      <c r="C74" s="28">
        <f>'[2]Bieu 7'!C40</f>
        <v>531507602</v>
      </c>
      <c r="D74" s="28">
        <f>'[2]Bieu 7'!D40</f>
        <v>471855609</v>
      </c>
      <c r="E74" s="28">
        <f>'[2]Bieu 7'!E40</f>
        <v>59651993</v>
      </c>
      <c r="F74" s="28">
        <f>'[2]Bieu 7'!F40</f>
        <v>4248462</v>
      </c>
      <c r="G74" s="28">
        <f>'[2]Bieu 7'!G40</f>
        <v>0</v>
      </c>
      <c r="H74" s="28">
        <f>'[2]Bieu 7'!H40</f>
        <v>527259140</v>
      </c>
      <c r="I74" s="28">
        <f>'[2]Bieu 7'!I40</f>
        <v>508228351</v>
      </c>
      <c r="J74" s="28">
        <f>'[2]Bieu 7'!J40</f>
        <v>16213287</v>
      </c>
      <c r="K74" s="28">
        <f>'[2]Bieu 7'!K40</f>
        <v>2459681</v>
      </c>
      <c r="L74" s="28">
        <f>'[2]Bieu 7'!L40</f>
        <v>0</v>
      </c>
      <c r="M74" s="28">
        <f>'[2]Bieu 7'!M40</f>
        <v>358064274</v>
      </c>
      <c r="N74" s="28">
        <f>'[2]Bieu 7'!N40</f>
        <v>19353761</v>
      </c>
      <c r="O74" s="28">
        <f>'[2]Bieu 7'!O40</f>
        <v>136404</v>
      </c>
      <c r="P74" s="28">
        <f>'[2]Bieu 7'!P40</f>
        <v>0</v>
      </c>
      <c r="Q74" s="28">
        <f>'[2]Bieu 7'!Q40</f>
        <v>112000944</v>
      </c>
      <c r="R74" s="28">
        <f>'[2]Bieu 7'!R40</f>
        <v>19030789</v>
      </c>
      <c r="S74" s="28">
        <f t="shared" si="7"/>
        <v>508586172</v>
      </c>
      <c r="T74" s="27">
        <f t="shared" si="8"/>
        <v>0.036741295449690486</v>
      </c>
      <c r="W74" s="15">
        <f t="shared" si="9"/>
        <v>515294315</v>
      </c>
      <c r="X74" s="15" t="e">
        <f>K74+M74+O74+Q74+#REF!</f>
        <v>#REF!</v>
      </c>
      <c r="Y74" s="15">
        <f t="shared" si="10"/>
        <v>360660359</v>
      </c>
      <c r="Z74" s="16" t="e">
        <f t="shared" si="11"/>
        <v>#REF!</v>
      </c>
      <c r="AA74" s="16" t="e">
        <f t="shared" si="12"/>
        <v>#REF!</v>
      </c>
      <c r="AB74" s="40">
        <v>24</v>
      </c>
      <c r="AC74" s="14">
        <v>32</v>
      </c>
    </row>
    <row r="75" spans="1:29" s="14" customFormat="1" ht="20.25" customHeight="1">
      <c r="A75" s="17">
        <v>61</v>
      </c>
      <c r="B75" s="18" t="str">
        <f>'[2]Bieu 7'!B41</f>
        <v>Vĩnh Long</v>
      </c>
      <c r="C75" s="28">
        <f>'[2]Bieu 7'!C41</f>
        <v>879717428.182</v>
      </c>
      <c r="D75" s="28">
        <f>'[2]Bieu 7'!D41</f>
        <v>794998192.482</v>
      </c>
      <c r="E75" s="28">
        <f>'[2]Bieu 7'!E41</f>
        <v>84719235.7</v>
      </c>
      <c r="F75" s="28">
        <f>'[2]Bieu 7'!F41</f>
        <v>2569055</v>
      </c>
      <c r="G75" s="28">
        <f>'[2]Bieu 7'!G41</f>
        <v>1513935</v>
      </c>
      <c r="H75" s="28">
        <f>'[2]Bieu 7'!H41</f>
        <v>877148373.295</v>
      </c>
      <c r="I75" s="28">
        <f>'[2]Bieu 7'!I41</f>
        <v>833620864.513</v>
      </c>
      <c r="J75" s="28">
        <f>'[2]Bieu 7'!J41</f>
        <v>12331811</v>
      </c>
      <c r="K75" s="28">
        <f>'[2]Bieu 7'!K41</f>
        <v>4943185</v>
      </c>
      <c r="L75" s="28">
        <f>'[2]Bieu 7'!L41</f>
        <v>0</v>
      </c>
      <c r="M75" s="28">
        <f>'[2]Bieu 7'!M41</f>
        <v>573161655.513</v>
      </c>
      <c r="N75" s="28">
        <f>'[2]Bieu 7'!N41</f>
        <v>213988661</v>
      </c>
      <c r="O75" s="28">
        <f>'[2]Bieu 7'!O41</f>
        <v>7399884</v>
      </c>
      <c r="P75" s="28">
        <f>'[2]Bieu 7'!P41</f>
        <v>0</v>
      </c>
      <c r="Q75" s="28">
        <f>'[2]Bieu 7'!Q41</f>
        <v>21795668</v>
      </c>
      <c r="R75" s="28">
        <f>'[2]Bieu 7'!R41</f>
        <v>43527508.782</v>
      </c>
      <c r="S75" s="28">
        <f t="shared" si="7"/>
        <v>859873377.295</v>
      </c>
      <c r="T75" s="27">
        <f t="shared" si="8"/>
        <v>0.02072284504310245</v>
      </c>
      <c r="W75" s="15">
        <f t="shared" si="9"/>
        <v>867385617.182</v>
      </c>
      <c r="X75" s="15" t="e">
        <f>K75+M75+O75+Q75+#REF!</f>
        <v>#REF!</v>
      </c>
      <c r="Y75" s="15">
        <f t="shared" si="10"/>
        <v>585504724.513</v>
      </c>
      <c r="Z75" s="16" t="e">
        <f t="shared" si="11"/>
        <v>#REF!</v>
      </c>
      <c r="AA75" s="16" t="e">
        <f t="shared" si="12"/>
        <v>#REF!</v>
      </c>
      <c r="AB75" s="40">
        <v>31</v>
      </c>
      <c r="AC75" s="14">
        <v>21</v>
      </c>
    </row>
    <row r="76" spans="1:29" s="14" customFormat="1" ht="20.25" customHeight="1">
      <c r="A76" s="20">
        <v>62</v>
      </c>
      <c r="B76" s="18" t="str">
        <f>'[1]Bieu 7'!B41</f>
        <v>Vĩnh Phúc</v>
      </c>
      <c r="C76" s="28">
        <f>'[1]Bieu 7'!C41</f>
        <v>338750421</v>
      </c>
      <c r="D76" s="28">
        <f>'[1]Bieu 7'!D41</f>
        <v>255919641</v>
      </c>
      <c r="E76" s="28">
        <f>'[1]Bieu 7'!E41</f>
        <v>82830780</v>
      </c>
      <c r="F76" s="28">
        <f>'[1]Bieu 7'!F41</f>
        <v>14116444</v>
      </c>
      <c r="G76" s="28">
        <f>'[1]Bieu 7'!G41</f>
        <v>257867</v>
      </c>
      <c r="H76" s="28">
        <f>'[1]Bieu 7'!H41</f>
        <v>324633977</v>
      </c>
      <c r="I76" s="28">
        <f>'[1]Bieu 7'!I41</f>
        <v>289581572</v>
      </c>
      <c r="J76" s="28">
        <f>'[1]Bieu 7'!J41</f>
        <v>13454133</v>
      </c>
      <c r="K76" s="28">
        <f>'[1]Bieu 7'!K41</f>
        <v>2319325</v>
      </c>
      <c r="L76" s="28">
        <f>'[1]Bieu 7'!L41</f>
        <v>17294</v>
      </c>
      <c r="M76" s="28">
        <f>'[1]Bieu 7'!M41</f>
        <v>249148407</v>
      </c>
      <c r="N76" s="28">
        <f>'[1]Bieu 7'!N41</f>
        <v>10533902</v>
      </c>
      <c r="O76" s="28">
        <f>'[1]Bieu 7'!O41</f>
        <v>2485</v>
      </c>
      <c r="P76" s="28">
        <f>'[1]Bieu 7'!P41</f>
        <v>1093524</v>
      </c>
      <c r="Q76" s="28">
        <f>'[1]Bieu 7'!Q41</f>
        <v>13012502</v>
      </c>
      <c r="R76" s="28">
        <f>'[1]Bieu 7'!R41</f>
        <v>35052405</v>
      </c>
      <c r="S76" s="28">
        <f t="shared" si="7"/>
        <v>308843225</v>
      </c>
      <c r="T76" s="27">
        <f t="shared" si="8"/>
        <v>0.054529547204751</v>
      </c>
      <c r="W76" s="15">
        <f t="shared" si="9"/>
        <v>325296288</v>
      </c>
      <c r="X76" s="15" t="e">
        <f>K76+M76+O76+Q76+#REF!</f>
        <v>#REF!</v>
      </c>
      <c r="Y76" s="15">
        <f t="shared" si="10"/>
        <v>251470217</v>
      </c>
      <c r="Z76" s="16" t="e">
        <f t="shared" si="11"/>
        <v>#REF!</v>
      </c>
      <c r="AA76" s="16" t="e">
        <f t="shared" si="12"/>
        <v>#REF!</v>
      </c>
      <c r="AB76" s="40">
        <v>20</v>
      </c>
      <c r="AC76" s="14">
        <v>40</v>
      </c>
    </row>
    <row r="77" spans="1:29" s="14" customFormat="1" ht="20.25" customHeight="1">
      <c r="A77" s="17">
        <v>63</v>
      </c>
      <c r="B77" s="18" t="str">
        <f>'[1]Bieu 7'!B42</f>
        <v>Yên Bái</v>
      </c>
      <c r="C77" s="28">
        <f>'[1]Bieu 7'!C42</f>
        <v>81116622</v>
      </c>
      <c r="D77" s="28">
        <f>'[1]Bieu 7'!D42</f>
        <v>69435064</v>
      </c>
      <c r="E77" s="28">
        <f>'[1]Bieu 7'!E42</f>
        <v>11681558</v>
      </c>
      <c r="F77" s="28">
        <f>'[1]Bieu 7'!F42</f>
        <v>93081</v>
      </c>
      <c r="G77" s="28">
        <f>'[1]Bieu 7'!G42</f>
        <v>0</v>
      </c>
      <c r="H77" s="28">
        <f>'[1]Bieu 7'!H42</f>
        <v>81023541</v>
      </c>
      <c r="I77" s="28">
        <f>'[1]Bieu 7'!I42</f>
        <v>34770035</v>
      </c>
      <c r="J77" s="28">
        <f>'[1]Bieu 7'!J42</f>
        <v>3206258</v>
      </c>
      <c r="K77" s="28">
        <f>'[1]Bieu 7'!K42</f>
        <v>146745</v>
      </c>
      <c r="L77" s="28">
        <f>'[1]Bieu 7'!L42</f>
        <v>0</v>
      </c>
      <c r="M77" s="28">
        <f>'[1]Bieu 7'!M42</f>
        <v>12493213</v>
      </c>
      <c r="N77" s="28">
        <f>'[1]Bieu 7'!N42</f>
        <v>5214744</v>
      </c>
      <c r="O77" s="28">
        <f>'[1]Bieu 7'!O42</f>
        <v>13709075</v>
      </c>
      <c r="P77" s="28">
        <f>'[1]Bieu 7'!P42</f>
        <v>0</v>
      </c>
      <c r="Q77" s="28">
        <f>'[1]Bieu 7'!Q42</f>
        <v>0</v>
      </c>
      <c r="R77" s="28">
        <f>'[1]Bieu 7'!R42</f>
        <v>46253506</v>
      </c>
      <c r="S77" s="28">
        <f t="shared" si="7"/>
        <v>77670538</v>
      </c>
      <c r="T77" s="27">
        <f t="shared" si="8"/>
        <v>0.09643369642854832</v>
      </c>
      <c r="W77" s="15">
        <f t="shared" si="9"/>
        <v>77910364</v>
      </c>
      <c r="X77" s="15" t="e">
        <f>K77+M77+O77+Q77+#REF!</f>
        <v>#REF!</v>
      </c>
      <c r="Y77" s="15">
        <f t="shared" si="10"/>
        <v>26349033</v>
      </c>
      <c r="Z77" s="16" t="e">
        <f t="shared" si="11"/>
        <v>#REF!</v>
      </c>
      <c r="AA77" s="16" t="e">
        <f t="shared" si="12"/>
        <v>#REF!</v>
      </c>
      <c r="AB77" s="40">
        <v>4</v>
      </c>
      <c r="AC77" s="14">
        <v>53</v>
      </c>
    </row>
    <row r="78" spans="2:20" ht="15.75">
      <c r="B78" s="64"/>
      <c r="C78" s="64"/>
      <c r="D78" s="64"/>
      <c r="E78" s="64"/>
      <c r="F78" s="21"/>
      <c r="G78" s="21"/>
      <c r="H78" s="22"/>
      <c r="I78" s="22"/>
      <c r="J78" s="22"/>
      <c r="K78" s="22"/>
      <c r="L78" s="22"/>
      <c r="M78" s="22"/>
      <c r="N78" s="22"/>
      <c r="O78" s="22"/>
      <c r="P78" s="61" t="s">
        <v>50</v>
      </c>
      <c r="Q78" s="61"/>
      <c r="R78" s="61"/>
      <c r="S78" s="61"/>
      <c r="T78" s="61"/>
    </row>
    <row r="79" spans="2:18" ht="15.75" customHeight="1">
      <c r="B79" s="23"/>
      <c r="C79" s="54" t="s">
        <v>39</v>
      </c>
      <c r="D79" s="54"/>
      <c r="E79" s="54"/>
      <c r="F79" s="24"/>
      <c r="G79" s="24"/>
      <c r="O79" s="77" t="s">
        <v>40</v>
      </c>
      <c r="P79" s="77"/>
      <c r="Q79" s="77"/>
      <c r="R79" s="77"/>
    </row>
    <row r="80" spans="2:18" ht="12.75">
      <c r="B80" s="23"/>
      <c r="O80" s="26"/>
      <c r="P80" s="26"/>
      <c r="Q80" s="26"/>
      <c r="R80" s="26"/>
    </row>
    <row r="81" spans="2:18" ht="12.75">
      <c r="B81" s="23"/>
      <c r="O81" s="26"/>
      <c r="P81" s="26"/>
      <c r="Q81" s="26"/>
      <c r="R81" s="26"/>
    </row>
    <row r="82" spans="2:18" ht="12.75">
      <c r="B82" s="23"/>
      <c r="O82" s="26"/>
      <c r="P82" s="26"/>
      <c r="Q82" s="26"/>
      <c r="R82" s="26"/>
    </row>
    <row r="83" spans="2:18" ht="12.75">
      <c r="B83" s="23"/>
      <c r="O83" s="26"/>
      <c r="P83" s="26"/>
      <c r="Q83" s="26"/>
      <c r="R83" s="26"/>
    </row>
    <row r="84" spans="2:18" ht="11.25" customHeight="1">
      <c r="B84" s="23"/>
      <c r="O84" s="26"/>
      <c r="P84" s="26"/>
      <c r="Q84" s="26"/>
      <c r="R84" s="26"/>
    </row>
    <row r="85" spans="2:18" ht="12.75">
      <c r="B85" s="23"/>
      <c r="O85" s="26"/>
      <c r="P85" s="26"/>
      <c r="Q85" s="26"/>
      <c r="R85" s="26"/>
    </row>
    <row r="86" spans="2:18" ht="15.75">
      <c r="B86" s="23"/>
      <c r="C86" s="54" t="s">
        <v>41</v>
      </c>
      <c r="D86" s="54"/>
      <c r="E86" s="54"/>
      <c r="F86" s="24"/>
      <c r="G86" s="24"/>
      <c r="O86" s="77" t="s">
        <v>42</v>
      </c>
      <c r="P86" s="77"/>
      <c r="Q86" s="77"/>
      <c r="R86" s="77"/>
    </row>
    <row r="87" ht="12.75">
      <c r="B87" s="23"/>
    </row>
  </sheetData>
  <sheetProtection/>
  <mergeCells count="43">
    <mergeCell ref="A3:M3"/>
    <mergeCell ref="C9:C12"/>
    <mergeCell ref="H9:H12"/>
    <mergeCell ref="F8:F12"/>
    <mergeCell ref="G8:G12"/>
    <mergeCell ref="P11:P12"/>
    <mergeCell ref="L11:L12"/>
    <mergeCell ref="A13:B13"/>
    <mergeCell ref="B78:E78"/>
    <mergeCell ref="H8:R8"/>
    <mergeCell ref="S8:S12"/>
    <mergeCell ref="T8:T12"/>
    <mergeCell ref="D9:E9"/>
    <mergeCell ref="D10:D12"/>
    <mergeCell ref="E10:E12"/>
    <mergeCell ref="C79:E79"/>
    <mergeCell ref="O79:R79"/>
    <mergeCell ref="C86:E86"/>
    <mergeCell ref="O86:R86"/>
    <mergeCell ref="Q11:Q12"/>
    <mergeCell ref="W11:W12"/>
    <mergeCell ref="O11:O12"/>
    <mergeCell ref="P78:T78"/>
    <mergeCell ref="AA11:AA12"/>
    <mergeCell ref="I10:I12"/>
    <mergeCell ref="J10:Q10"/>
    <mergeCell ref="J11:J12"/>
    <mergeCell ref="K11:K12"/>
    <mergeCell ref="M11:M12"/>
    <mergeCell ref="N11:N12"/>
    <mergeCell ref="W8:AA10"/>
    <mergeCell ref="I9:Q9"/>
    <mergeCell ref="R9:R12"/>
    <mergeCell ref="B1:H1"/>
    <mergeCell ref="B2:H2"/>
    <mergeCell ref="X11:X12"/>
    <mergeCell ref="Y11:Y12"/>
    <mergeCell ref="Z11:Z12"/>
    <mergeCell ref="A4:T6"/>
    <mergeCell ref="Q7:T7"/>
    <mergeCell ref="A8:A12"/>
    <mergeCell ref="B8:B12"/>
    <mergeCell ref="C8:E8"/>
  </mergeCells>
  <conditionalFormatting sqref="U15:U77">
    <cfRule type="cellIs" priority="2" dxfId="1" operator="notEqual" stopIfTrue="1">
      <formula>B15</formula>
    </cfRule>
  </conditionalFormatting>
  <conditionalFormatting sqref="V15:V77">
    <cfRule type="cellIs" priority="1" dxfId="0" operator="notEqual" stopIfTrue="1">
      <formula>B15</formula>
    </cfRule>
  </conditionalFormatting>
  <printOptions/>
  <pageMargins left="0.35433070866141736" right="0.2362204724409449" top="0.4724409448818898" bottom="0.5511811023622047" header="0.31496062992125984" footer="0.31496062992125984"/>
  <pageSetup horizontalDpi="600" verticalDpi="600" orientation="landscape" paperSize="9" r:id="rId2"/>
  <headerFooter differentFirst="1"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</dc:creator>
  <cp:keywords/>
  <dc:description/>
  <cp:lastModifiedBy>trannamdt1</cp:lastModifiedBy>
  <cp:lastPrinted>2015-12-09T07:17:26Z</cp:lastPrinted>
  <dcterms:created xsi:type="dcterms:W3CDTF">2015-11-10T02:15:15Z</dcterms:created>
  <dcterms:modified xsi:type="dcterms:W3CDTF">2016-01-04T07:14:56Z</dcterms:modified>
  <cp:category/>
  <cp:version/>
  <cp:contentType/>
  <cp:contentStatus/>
</cp:coreProperties>
</file>